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ОТЧЕТЫ ОБ ИСПОЛНЕНИИ\Исполнение бюджета за 2024 год\Проект МПА  об исполнении бюджета за 2024 год\"/>
    </mc:Choice>
  </mc:AlternateContent>
  <bookViews>
    <workbookView xWindow="0" yWindow="0" windowWidth="28800" windowHeight="11835"/>
  </bookViews>
  <sheets>
    <sheet name="Расходы" sheetId="5" r:id="rId1"/>
  </sheets>
  <definedNames>
    <definedName name="_xlnm._FilterDatabase" localSheetId="0" hidden="1">Расходы!$A$11:$I$992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I960" i="5" l="1"/>
  <c r="H959" i="5"/>
  <c r="H958" i="5" s="1"/>
  <c r="H957" i="5" s="1"/>
  <c r="H956" i="5" s="1"/>
  <c r="G959" i="5"/>
  <c r="G958" i="5" s="1"/>
  <c r="G957" i="5" s="1"/>
  <c r="G956" i="5" s="1"/>
  <c r="I956" i="5" l="1"/>
  <c r="I959" i="5"/>
  <c r="I957" i="5"/>
  <c r="I958" i="5"/>
  <c r="I939" i="5"/>
  <c r="H938" i="5"/>
  <c r="H937" i="5" s="1"/>
  <c r="H936" i="5" s="1"/>
  <c r="H935" i="5" s="1"/>
  <c r="G938" i="5"/>
  <c r="G937" i="5" s="1"/>
  <c r="G936" i="5" s="1"/>
  <c r="G935" i="5" s="1"/>
  <c r="H943" i="5"/>
  <c r="G943" i="5"/>
  <c r="H900" i="5"/>
  <c r="G900" i="5"/>
  <c r="I893" i="5"/>
  <c r="H892" i="5"/>
  <c r="H891" i="5" s="1"/>
  <c r="H890" i="5" s="1"/>
  <c r="G892" i="5"/>
  <c r="G891" i="5" s="1"/>
  <c r="G890" i="5" s="1"/>
  <c r="I935" i="5" l="1"/>
  <c r="I938" i="5"/>
  <c r="I937" i="5"/>
  <c r="I936" i="5"/>
  <c r="I890" i="5"/>
  <c r="I891" i="5"/>
  <c r="I892" i="5"/>
  <c r="H888" i="5" l="1"/>
  <c r="G888" i="5"/>
  <c r="H811" i="5"/>
  <c r="G811" i="5"/>
  <c r="H766" i="5" l="1"/>
  <c r="G766" i="5"/>
  <c r="I763" i="5"/>
  <c r="H715" i="5"/>
  <c r="G715" i="5"/>
  <c r="I708" i="5"/>
  <c r="H707" i="5"/>
  <c r="H706" i="5" s="1"/>
  <c r="H705" i="5" s="1"/>
  <c r="H704" i="5" s="1"/>
  <c r="G707" i="5"/>
  <c r="G706" i="5" s="1"/>
  <c r="G705" i="5" s="1"/>
  <c r="G704" i="5" s="1"/>
  <c r="H691" i="5"/>
  <c r="G691" i="5"/>
  <c r="I687" i="5"/>
  <c r="H686" i="5"/>
  <c r="H685" i="5" s="1"/>
  <c r="H684" i="5" s="1"/>
  <c r="G686" i="5"/>
  <c r="G685" i="5" s="1"/>
  <c r="G684" i="5" s="1"/>
  <c r="H682" i="5"/>
  <c r="G682" i="5"/>
  <c r="H678" i="5"/>
  <c r="G678" i="5"/>
  <c r="H665" i="5"/>
  <c r="G665" i="5"/>
  <c r="H654" i="5"/>
  <c r="G654" i="5"/>
  <c r="I647" i="5"/>
  <c r="H646" i="5"/>
  <c r="H645" i="5" s="1"/>
  <c r="H644" i="5" s="1"/>
  <c r="G646" i="5"/>
  <c r="G645" i="5" s="1"/>
  <c r="G644" i="5" s="1"/>
  <c r="I639" i="5"/>
  <c r="H638" i="5"/>
  <c r="H637" i="5" s="1"/>
  <c r="H636" i="5" s="1"/>
  <c r="H635" i="5" s="1"/>
  <c r="G638" i="5"/>
  <c r="G637" i="5" s="1"/>
  <c r="G636" i="5" s="1"/>
  <c r="G635" i="5" s="1"/>
  <c r="H633" i="5"/>
  <c r="G633" i="5"/>
  <c r="H628" i="5"/>
  <c r="G628" i="5"/>
  <c r="H612" i="5"/>
  <c r="G612" i="5"/>
  <c r="I572" i="5"/>
  <c r="I573" i="5"/>
  <c r="I576" i="5"/>
  <c r="H571" i="5"/>
  <c r="H570" i="5" s="1"/>
  <c r="H575" i="5"/>
  <c r="H574" i="5" s="1"/>
  <c r="G575" i="5"/>
  <c r="G574" i="5" s="1"/>
  <c r="G571" i="5"/>
  <c r="G570" i="5" s="1"/>
  <c r="I549" i="5"/>
  <c r="H548" i="5"/>
  <c r="H547" i="5" s="1"/>
  <c r="G548" i="5"/>
  <c r="G547" i="5" s="1"/>
  <c r="G546" i="5" s="1"/>
  <c r="I495" i="5"/>
  <c r="H494" i="5"/>
  <c r="H493" i="5" s="1"/>
  <c r="G494" i="5"/>
  <c r="G493" i="5" s="1"/>
  <c r="I456" i="5"/>
  <c r="I460" i="5"/>
  <c r="I464" i="5"/>
  <c r="I468" i="5"/>
  <c r="H467" i="5"/>
  <c r="H466" i="5" s="1"/>
  <c r="H465" i="5" s="1"/>
  <c r="G467" i="5"/>
  <c r="G466" i="5" s="1"/>
  <c r="H463" i="5"/>
  <c r="H462" i="5" s="1"/>
  <c r="H461" i="5" s="1"/>
  <c r="G463" i="5"/>
  <c r="H459" i="5"/>
  <c r="H458" i="5" s="1"/>
  <c r="H457" i="5" s="1"/>
  <c r="G459" i="5"/>
  <c r="H455" i="5"/>
  <c r="H454" i="5" s="1"/>
  <c r="G455" i="5"/>
  <c r="I452" i="5"/>
  <c r="H451" i="5"/>
  <c r="H450" i="5" s="1"/>
  <c r="H449" i="5" s="1"/>
  <c r="G451" i="5"/>
  <c r="G450" i="5" s="1"/>
  <c r="G449" i="5" s="1"/>
  <c r="I448" i="5"/>
  <c r="H447" i="5"/>
  <c r="H446" i="5" s="1"/>
  <c r="G447" i="5"/>
  <c r="G446" i="5" s="1"/>
  <c r="G445" i="5" s="1"/>
  <c r="I424" i="5"/>
  <c r="I428" i="5"/>
  <c r="H427" i="5"/>
  <c r="H426" i="5" s="1"/>
  <c r="H425" i="5" s="1"/>
  <c r="G427" i="5"/>
  <c r="G426" i="5" s="1"/>
  <c r="G425" i="5" s="1"/>
  <c r="H423" i="5"/>
  <c r="H422" i="5" s="1"/>
  <c r="H421" i="5" s="1"/>
  <c r="G423" i="5"/>
  <c r="H419" i="5"/>
  <c r="H418" i="5" s="1"/>
  <c r="H417" i="5" s="1"/>
  <c r="G419" i="5"/>
  <c r="I406" i="5"/>
  <c r="I407" i="5"/>
  <c r="I410" i="5"/>
  <c r="I411" i="5"/>
  <c r="I414" i="5"/>
  <c r="I415" i="5"/>
  <c r="I416" i="5"/>
  <c r="H405" i="5"/>
  <c r="H404" i="5" s="1"/>
  <c r="H413" i="5"/>
  <c r="H412" i="5" s="1"/>
  <c r="H409" i="5"/>
  <c r="H408" i="5" s="1"/>
  <c r="G413" i="5"/>
  <c r="G409" i="5"/>
  <c r="G408" i="5" s="1"/>
  <c r="G405" i="5"/>
  <c r="G404" i="5" s="1"/>
  <c r="H359" i="5"/>
  <c r="G359" i="5"/>
  <c r="I705" i="5" l="1"/>
  <c r="I704" i="5"/>
  <c r="I686" i="5"/>
  <c r="I707" i="5"/>
  <c r="I706" i="5"/>
  <c r="I684" i="5"/>
  <c r="I685" i="5"/>
  <c r="I635" i="5"/>
  <c r="I636" i="5"/>
  <c r="I644" i="5"/>
  <c r="I646" i="5"/>
  <c r="I645" i="5"/>
  <c r="I638" i="5"/>
  <c r="I637" i="5"/>
  <c r="I574" i="5"/>
  <c r="I570" i="5"/>
  <c r="H569" i="5"/>
  <c r="H568" i="5" s="1"/>
  <c r="H567" i="5" s="1"/>
  <c r="I571" i="5"/>
  <c r="I548" i="5"/>
  <c r="I575" i="5"/>
  <c r="G569" i="5"/>
  <c r="H546" i="5"/>
  <c r="I546" i="5" s="1"/>
  <c r="I547" i="5"/>
  <c r="I459" i="5"/>
  <c r="I455" i="5"/>
  <c r="I463" i="5"/>
  <c r="G454" i="5"/>
  <c r="G453" i="5" s="1"/>
  <c r="I449" i="5"/>
  <c r="G458" i="5"/>
  <c r="G457" i="5" s="1"/>
  <c r="I457" i="5" s="1"/>
  <c r="G462" i="5"/>
  <c r="G461" i="5" s="1"/>
  <c r="I461" i="5" s="1"/>
  <c r="I493" i="5"/>
  <c r="I494" i="5"/>
  <c r="G465" i="5"/>
  <c r="I465" i="5" s="1"/>
  <c r="I466" i="5"/>
  <c r="I467" i="5"/>
  <c r="H453" i="5"/>
  <c r="I451" i="5"/>
  <c r="I450" i="5"/>
  <c r="H445" i="5"/>
  <c r="I445" i="5" s="1"/>
  <c r="I446" i="5"/>
  <c r="I447" i="5"/>
  <c r="I425" i="5"/>
  <c r="I427" i="5"/>
  <c r="I426" i="5"/>
  <c r="I423" i="5"/>
  <c r="G422" i="5"/>
  <c r="I419" i="5"/>
  <c r="G418" i="5"/>
  <c r="I413" i="5"/>
  <c r="G412" i="5"/>
  <c r="I412" i="5" s="1"/>
  <c r="I408" i="5"/>
  <c r="I409" i="5"/>
  <c r="H403" i="5"/>
  <c r="I350" i="5"/>
  <c r="H349" i="5"/>
  <c r="G349" i="5"/>
  <c r="I341" i="5"/>
  <c r="H340" i="5"/>
  <c r="H339" i="5" s="1"/>
  <c r="G340" i="5"/>
  <c r="G339" i="5" s="1"/>
  <c r="I302" i="5"/>
  <c r="H301" i="5"/>
  <c r="H300" i="5" s="1"/>
  <c r="H299" i="5" s="1"/>
  <c r="H298" i="5" s="1"/>
  <c r="H297" i="5" s="1"/>
  <c r="H296" i="5" s="1"/>
  <c r="G301" i="5"/>
  <c r="G300" i="5" s="1"/>
  <c r="G299" i="5" s="1"/>
  <c r="G298" i="5" s="1"/>
  <c r="I295" i="5"/>
  <c r="H294" i="5"/>
  <c r="H293" i="5" s="1"/>
  <c r="H292" i="5" s="1"/>
  <c r="H291" i="5" s="1"/>
  <c r="H290" i="5" s="1"/>
  <c r="G294" i="5"/>
  <c r="G293" i="5" s="1"/>
  <c r="G292" i="5" s="1"/>
  <c r="G291" i="5" s="1"/>
  <c r="G290" i="5" s="1"/>
  <c r="I285" i="5"/>
  <c r="H284" i="5"/>
  <c r="H283" i="5" s="1"/>
  <c r="H282" i="5" s="1"/>
  <c r="G284" i="5"/>
  <c r="G283" i="5" s="1"/>
  <c r="G282" i="5" s="1"/>
  <c r="G280" i="5"/>
  <c r="G279" i="5" s="1"/>
  <c r="I274" i="5"/>
  <c r="H273" i="5"/>
  <c r="H272" i="5" s="1"/>
  <c r="H271" i="5" s="1"/>
  <c r="G273" i="5"/>
  <c r="H258" i="5"/>
  <c r="H257" i="5" s="1"/>
  <c r="H261" i="5"/>
  <c r="H260" i="5" s="1"/>
  <c r="G261" i="5"/>
  <c r="G260" i="5" s="1"/>
  <c r="G258" i="5"/>
  <c r="G257" i="5" s="1"/>
  <c r="I259" i="5"/>
  <c r="I262" i="5"/>
  <c r="I252" i="5"/>
  <c r="H251" i="5"/>
  <c r="H250" i="5" s="1"/>
  <c r="G251" i="5"/>
  <c r="G250" i="5" s="1"/>
  <c r="I235" i="5"/>
  <c r="H234" i="5"/>
  <c r="G234" i="5"/>
  <c r="G233" i="5" s="1"/>
  <c r="G232" i="5" s="1"/>
  <c r="I227" i="5"/>
  <c r="H226" i="5"/>
  <c r="H225" i="5" s="1"/>
  <c r="H224" i="5" s="1"/>
  <c r="H223" i="5" s="1"/>
  <c r="H222" i="5" s="1"/>
  <c r="H221" i="5" s="1"/>
  <c r="H220" i="5" s="1"/>
  <c r="G226" i="5"/>
  <c r="G225" i="5" s="1"/>
  <c r="G224" i="5" s="1"/>
  <c r="G223" i="5" s="1"/>
  <c r="G222" i="5" s="1"/>
  <c r="G221" i="5" s="1"/>
  <c r="G220" i="5" s="1"/>
  <c r="I219" i="5"/>
  <c r="H218" i="5"/>
  <c r="H217" i="5" s="1"/>
  <c r="G218" i="5"/>
  <c r="H205" i="5"/>
  <c r="H204" i="5" s="1"/>
  <c r="G205" i="5"/>
  <c r="G204" i="5" s="1"/>
  <c r="H192" i="5"/>
  <c r="G192" i="5"/>
  <c r="G191" i="5" s="1"/>
  <c r="I194" i="5"/>
  <c r="H175" i="5"/>
  <c r="G175" i="5"/>
  <c r="I177" i="5"/>
  <c r="H151" i="5"/>
  <c r="G151" i="5"/>
  <c r="I145" i="5"/>
  <c r="H144" i="5"/>
  <c r="H143" i="5" s="1"/>
  <c r="G144" i="5"/>
  <c r="G143" i="5" s="1"/>
  <c r="I105" i="5"/>
  <c r="H104" i="5"/>
  <c r="H103" i="5" s="1"/>
  <c r="G104" i="5"/>
  <c r="I87" i="5"/>
  <c r="H86" i="5"/>
  <c r="H85" i="5" s="1"/>
  <c r="H84" i="5" s="1"/>
  <c r="H83" i="5" s="1"/>
  <c r="H82" i="5" s="1"/>
  <c r="G86" i="5"/>
  <c r="G85" i="5" s="1"/>
  <c r="G84" i="5" s="1"/>
  <c r="G83" i="5" s="1"/>
  <c r="G82" i="5" s="1"/>
  <c r="I81" i="5"/>
  <c r="H80" i="5"/>
  <c r="H79" i="5" s="1"/>
  <c r="H78" i="5" s="1"/>
  <c r="H77" i="5" s="1"/>
  <c r="H76" i="5" s="1"/>
  <c r="G80" i="5"/>
  <c r="G79" i="5" s="1"/>
  <c r="G78" i="5" s="1"/>
  <c r="G77" i="5" s="1"/>
  <c r="G76" i="5" s="1"/>
  <c r="I56" i="5"/>
  <c r="H55" i="5"/>
  <c r="H54" i="5" s="1"/>
  <c r="H53" i="5" s="1"/>
  <c r="H52" i="5" s="1"/>
  <c r="H51" i="5" s="1"/>
  <c r="G55" i="5"/>
  <c r="G54" i="5" s="1"/>
  <c r="G53" i="5" s="1"/>
  <c r="G52" i="5" s="1"/>
  <c r="G51" i="5" s="1"/>
  <c r="I458" i="5" l="1"/>
  <c r="I454" i="5"/>
  <c r="G568" i="5"/>
  <c r="I569" i="5"/>
  <c r="I453" i="5"/>
  <c r="I462" i="5"/>
  <c r="G421" i="5"/>
  <c r="I421" i="5" s="1"/>
  <c r="I422" i="5"/>
  <c r="G417" i="5"/>
  <c r="I417" i="5" s="1"/>
  <c r="I418" i="5"/>
  <c r="G403" i="5"/>
  <c r="I339" i="5"/>
  <c r="I234" i="5"/>
  <c r="I284" i="5"/>
  <c r="I340" i="5"/>
  <c r="I282" i="5"/>
  <c r="I283" i="5"/>
  <c r="I301" i="5"/>
  <c r="I299" i="5"/>
  <c r="I300" i="5"/>
  <c r="I298" i="5"/>
  <c r="G297" i="5"/>
  <c r="I297" i="5" s="1"/>
  <c r="I290" i="5"/>
  <c r="I294" i="5"/>
  <c r="I292" i="5"/>
  <c r="I291" i="5"/>
  <c r="I293" i="5"/>
  <c r="I260" i="5"/>
  <c r="I251" i="5"/>
  <c r="I104" i="5"/>
  <c r="I273" i="5"/>
  <c r="G272" i="5"/>
  <c r="H256" i="5"/>
  <c r="I257" i="5"/>
  <c r="I261" i="5"/>
  <c r="I258" i="5"/>
  <c r="G256" i="5"/>
  <c r="I256" i="5" s="1"/>
  <c r="I250" i="5"/>
  <c r="H233" i="5"/>
  <c r="H232" i="5" s="1"/>
  <c r="I232" i="5" s="1"/>
  <c r="I220" i="5"/>
  <c r="I226" i="5"/>
  <c r="I225" i="5"/>
  <c r="I221" i="5"/>
  <c r="I224" i="5"/>
  <c r="I223" i="5"/>
  <c r="I222" i="5"/>
  <c r="I218" i="5"/>
  <c r="G217" i="5"/>
  <c r="I217" i="5" s="1"/>
  <c r="I76" i="5"/>
  <c r="I143" i="5"/>
  <c r="I78" i="5"/>
  <c r="I77" i="5"/>
  <c r="I79" i="5"/>
  <c r="I51" i="5"/>
  <c r="I80" i="5"/>
  <c r="G103" i="5"/>
  <c r="G102" i="5" s="1"/>
  <c r="I144" i="5"/>
  <c r="H102" i="5"/>
  <c r="I54" i="5"/>
  <c r="I55" i="5"/>
  <c r="I52" i="5"/>
  <c r="I53" i="5"/>
  <c r="G567" i="5" l="1"/>
  <c r="I567" i="5" s="1"/>
  <c r="I568" i="5"/>
  <c r="G296" i="5"/>
  <c r="I296" i="5" s="1"/>
  <c r="G271" i="5"/>
  <c r="I271" i="5" s="1"/>
  <c r="I272" i="5"/>
  <c r="I233" i="5"/>
  <c r="I103" i="5"/>
  <c r="I102" i="5"/>
  <c r="H41" i="5" l="1"/>
  <c r="G41" i="5"/>
  <c r="I955" i="5" l="1"/>
  <c r="H954" i="5"/>
  <c r="G954" i="5"/>
  <c r="G953" i="5" s="1"/>
  <c r="H906" i="5"/>
  <c r="G906" i="5"/>
  <c r="H853" i="5"/>
  <c r="H857" i="5"/>
  <c r="H879" i="5"/>
  <c r="H878" i="5" s="1"/>
  <c r="H877" i="5" s="1"/>
  <c r="H897" i="5"/>
  <c r="H896" i="5" s="1"/>
  <c r="H899" i="5"/>
  <c r="I954" i="5" l="1"/>
  <c r="H953" i="5"/>
  <c r="H895" i="5"/>
  <c r="H894" i="5" s="1"/>
  <c r="I901" i="5"/>
  <c r="I889" i="5"/>
  <c r="I880" i="5"/>
  <c r="G879" i="5"/>
  <c r="G878" i="5" s="1"/>
  <c r="G877" i="5" s="1"/>
  <c r="H875" i="5"/>
  <c r="G875" i="5"/>
  <c r="G874" i="5" s="1"/>
  <c r="H848" i="5"/>
  <c r="G848" i="5"/>
  <c r="H827" i="5"/>
  <c r="G827" i="5"/>
  <c r="G810" i="5"/>
  <c r="I813" i="5"/>
  <c r="G765" i="5"/>
  <c r="I757" i="5"/>
  <c r="H756" i="5"/>
  <c r="G756" i="5"/>
  <c r="G755" i="5" s="1"/>
  <c r="G754" i="5" s="1"/>
  <c r="G753" i="5" s="1"/>
  <c r="G752" i="5" s="1"/>
  <c r="I953" i="5" l="1"/>
  <c r="I878" i="5"/>
  <c r="I879" i="5"/>
  <c r="I756" i="5"/>
  <c r="H755" i="5"/>
  <c r="H754" i="5" s="1"/>
  <c r="I754" i="5" s="1"/>
  <c r="H747" i="5"/>
  <c r="H746" i="5" s="1"/>
  <c r="G747" i="5"/>
  <c r="G746" i="5" s="1"/>
  <c r="H750" i="5"/>
  <c r="H749" i="5" s="1"/>
  <c r="G750" i="5"/>
  <c r="I748" i="5"/>
  <c r="I751" i="5"/>
  <c r="I744" i="5"/>
  <c r="H743" i="5"/>
  <c r="H742" i="5" s="1"/>
  <c r="H741" i="5" s="1"/>
  <c r="G743" i="5"/>
  <c r="I750" i="5" l="1"/>
  <c r="H753" i="5"/>
  <c r="I753" i="5" s="1"/>
  <c r="H745" i="5"/>
  <c r="H740" i="5" s="1"/>
  <c r="H739" i="5" s="1"/>
  <c r="G749" i="5"/>
  <c r="I749" i="5" s="1"/>
  <c r="I743" i="5"/>
  <c r="I755" i="5"/>
  <c r="I746" i="5"/>
  <c r="I747" i="5"/>
  <c r="G742" i="5"/>
  <c r="H735" i="5"/>
  <c r="G735" i="5"/>
  <c r="H752" i="5" l="1"/>
  <c r="I752" i="5" s="1"/>
  <c r="G745" i="5"/>
  <c r="I745" i="5" s="1"/>
  <c r="I742" i="5"/>
  <c r="G741" i="5"/>
  <c r="H702" i="5"/>
  <c r="G702" i="5"/>
  <c r="I692" i="5"/>
  <c r="I679" i="5"/>
  <c r="G677" i="5"/>
  <c r="G676" i="5" s="1"/>
  <c r="G632" i="5"/>
  <c r="G631" i="5" s="1"/>
  <c r="G630" i="5" s="1"/>
  <c r="H632" i="5"/>
  <c r="I741" i="5" l="1"/>
  <c r="G740" i="5"/>
  <c r="I678" i="5"/>
  <c r="H677" i="5"/>
  <c r="H631" i="5"/>
  <c r="I632" i="5"/>
  <c r="I633" i="5"/>
  <c r="H541" i="5"/>
  <c r="G541" i="5"/>
  <c r="H509" i="5"/>
  <c r="H508" i="5" s="1"/>
  <c r="H507" i="5" s="1"/>
  <c r="H506" i="5" s="1"/>
  <c r="H505" i="5" s="1"/>
  <c r="H503" i="5"/>
  <c r="H502" i="5" s="1"/>
  <c r="H501" i="5" s="1"/>
  <c r="I203" i="5"/>
  <c r="H983" i="5"/>
  <c r="G739" i="5" l="1"/>
  <c r="I739" i="5" s="1"/>
  <c r="I740" i="5"/>
  <c r="I677" i="5"/>
  <c r="H676" i="5"/>
  <c r="H630" i="5"/>
  <c r="I630" i="5" s="1"/>
  <c r="I631" i="5"/>
  <c r="H500" i="5"/>
  <c r="H499" i="5" s="1"/>
  <c r="I366" i="5"/>
  <c r="H365" i="5"/>
  <c r="H364" i="5" s="1"/>
  <c r="G365" i="5"/>
  <c r="G364" i="5" s="1"/>
  <c r="G363" i="5" s="1"/>
  <c r="G362" i="5" s="1"/>
  <c r="G358" i="5"/>
  <c r="I349" i="5"/>
  <c r="H348" i="5"/>
  <c r="G348" i="5"/>
  <c r="G347" i="5" s="1"/>
  <c r="H201" i="5"/>
  <c r="G201" i="5"/>
  <c r="H170" i="5"/>
  <c r="G170" i="5"/>
  <c r="I136" i="5"/>
  <c r="H135" i="5"/>
  <c r="H134" i="5" s="1"/>
  <c r="H133" i="5" s="1"/>
  <c r="G135" i="5"/>
  <c r="G134" i="5" s="1"/>
  <c r="G133" i="5" s="1"/>
  <c r="I676" i="5" l="1"/>
  <c r="H498" i="5"/>
  <c r="H497" i="5" s="1"/>
  <c r="I364" i="5"/>
  <c r="H363" i="5"/>
  <c r="I365" i="5"/>
  <c r="I348" i="5"/>
  <c r="H347" i="5"/>
  <c r="I133" i="5"/>
  <c r="I134" i="5"/>
  <c r="I135" i="5"/>
  <c r="I115" i="5"/>
  <c r="H114" i="5"/>
  <c r="H113" i="5" s="1"/>
  <c r="H112" i="5" s="1"/>
  <c r="H111" i="5" s="1"/>
  <c r="H110" i="5" s="1"/>
  <c r="G114" i="5"/>
  <c r="G113" i="5" s="1"/>
  <c r="I363" i="5" l="1"/>
  <c r="H362" i="5"/>
  <c r="H361" i="5" s="1"/>
  <c r="I347" i="5"/>
  <c r="I114" i="5"/>
  <c r="I113" i="5"/>
  <c r="G112" i="5"/>
  <c r="I491" i="5"/>
  <c r="I112" i="5" l="1"/>
  <c r="G111" i="5"/>
  <c r="H826" i="5"/>
  <c r="G826" i="5"/>
  <c r="G825" i="5" s="1"/>
  <c r="I828" i="5"/>
  <c r="H831" i="5"/>
  <c r="H830" i="5" s="1"/>
  <c r="H829" i="5" s="1"/>
  <c r="G831" i="5"/>
  <c r="G830" i="5" s="1"/>
  <c r="I832" i="5"/>
  <c r="I850" i="5"/>
  <c r="H887" i="5"/>
  <c r="G887" i="5"/>
  <c r="I898" i="5"/>
  <c r="G897" i="5"/>
  <c r="G896" i="5" s="1"/>
  <c r="I908" i="5"/>
  <c r="H951" i="5"/>
  <c r="G951" i="5"/>
  <c r="I634" i="5"/>
  <c r="I703" i="5"/>
  <c r="G701" i="5"/>
  <c r="G700" i="5" s="1"/>
  <c r="G699" i="5" s="1"/>
  <c r="G698" i="5" s="1"/>
  <c r="G761" i="5"/>
  <c r="H761" i="5"/>
  <c r="H602" i="5"/>
  <c r="G602" i="5"/>
  <c r="H594" i="5"/>
  <c r="H593" i="5" s="1"/>
  <c r="H592" i="5" s="1"/>
  <c r="G594" i="5"/>
  <c r="G593" i="5" s="1"/>
  <c r="G592" i="5" s="1"/>
  <c r="I595" i="5"/>
  <c r="H565" i="5"/>
  <c r="G565" i="5"/>
  <c r="G564" i="5" s="1"/>
  <c r="G563" i="5" s="1"/>
  <c r="I566" i="5"/>
  <c r="G361" i="5" l="1"/>
  <c r="I361" i="5" s="1"/>
  <c r="I362" i="5"/>
  <c r="G110" i="5"/>
  <c r="I110" i="5" s="1"/>
  <c r="I111" i="5"/>
  <c r="I826" i="5"/>
  <c r="G824" i="5"/>
  <c r="I830" i="5"/>
  <c r="G829" i="5"/>
  <c r="I831" i="5"/>
  <c r="I827" i="5"/>
  <c r="H825" i="5"/>
  <c r="H824" i="5" s="1"/>
  <c r="I897" i="5"/>
  <c r="I896" i="5"/>
  <c r="I887" i="5"/>
  <c r="I888" i="5"/>
  <c r="I702" i="5"/>
  <c r="H701" i="5"/>
  <c r="I701" i="5" s="1"/>
  <c r="I592" i="5"/>
  <c r="I593" i="5"/>
  <c r="I594" i="5"/>
  <c r="G562" i="5"/>
  <c r="G561" i="5" s="1"/>
  <c r="G560" i="5" s="1"/>
  <c r="I565" i="5"/>
  <c r="H564" i="5"/>
  <c r="H534" i="5"/>
  <c r="H533" i="5" s="1"/>
  <c r="H532" i="5" s="1"/>
  <c r="H531" i="5" s="1"/>
  <c r="H530" i="5" s="1"/>
  <c r="H529" i="5" s="1"/>
  <c r="G534" i="5"/>
  <c r="G533" i="5" s="1"/>
  <c r="G532" i="5" s="1"/>
  <c r="G531" i="5" s="1"/>
  <c r="G530" i="5" s="1"/>
  <c r="G529" i="5" s="1"/>
  <c r="I535" i="5"/>
  <c r="I520" i="5"/>
  <c r="H519" i="5"/>
  <c r="H518" i="5" s="1"/>
  <c r="G519" i="5"/>
  <c r="G518" i="5" s="1"/>
  <c r="G517" i="5" s="1"/>
  <c r="G516" i="5" s="1"/>
  <c r="H489" i="5"/>
  <c r="G489" i="5"/>
  <c r="I444" i="5"/>
  <c r="H443" i="5"/>
  <c r="G443" i="5"/>
  <c r="G442" i="5" s="1"/>
  <c r="G441" i="5" s="1"/>
  <c r="I308" i="5"/>
  <c r="H307" i="5"/>
  <c r="H306" i="5" s="1"/>
  <c r="H305" i="5" s="1"/>
  <c r="G307" i="5"/>
  <c r="G306" i="5" s="1"/>
  <c r="G305" i="5" s="1"/>
  <c r="I163" i="5"/>
  <c r="H277" i="5"/>
  <c r="H276" i="5" s="1"/>
  <c r="G277" i="5"/>
  <c r="I278" i="5"/>
  <c r="H238" i="5"/>
  <c r="H237" i="5" s="1"/>
  <c r="G238" i="5"/>
  <c r="G237" i="5" s="1"/>
  <c r="G236" i="5" s="1"/>
  <c r="G231" i="5" s="1"/>
  <c r="I239" i="5"/>
  <c r="H147" i="5"/>
  <c r="G147" i="5"/>
  <c r="G440" i="5" l="1"/>
  <c r="G439" i="5" s="1"/>
  <c r="I829" i="5"/>
  <c r="H700" i="5"/>
  <c r="I700" i="5" s="1"/>
  <c r="I824" i="5"/>
  <c r="I825" i="5"/>
  <c r="I277" i="5"/>
  <c r="G515" i="5"/>
  <c r="G514" i="5" s="1"/>
  <c r="G513" i="5" s="1"/>
  <c r="I519" i="5"/>
  <c r="I518" i="5"/>
  <c r="I564" i="5"/>
  <c r="H563" i="5"/>
  <c r="H517" i="5"/>
  <c r="I529" i="5"/>
  <c r="I530" i="5"/>
  <c r="I531" i="5"/>
  <c r="I532" i="5"/>
  <c r="I533" i="5"/>
  <c r="I534" i="5"/>
  <c r="I443" i="5"/>
  <c r="H442" i="5"/>
  <c r="G304" i="5"/>
  <c r="I306" i="5"/>
  <c r="I307" i="5"/>
  <c r="G276" i="5"/>
  <c r="G275" i="5" s="1"/>
  <c r="I237" i="5"/>
  <c r="I238" i="5"/>
  <c r="H236" i="5"/>
  <c r="H231" i="5" s="1"/>
  <c r="I126" i="5"/>
  <c r="I109" i="5"/>
  <c r="H125" i="5"/>
  <c r="G125" i="5"/>
  <c r="G124" i="5" s="1"/>
  <c r="G123" i="5" s="1"/>
  <c r="G122" i="5" s="1"/>
  <c r="H108" i="5"/>
  <c r="H107" i="5" s="1"/>
  <c r="G108" i="5"/>
  <c r="G107" i="5" s="1"/>
  <c r="G106" i="5" s="1"/>
  <c r="I517" i="5" l="1"/>
  <c r="H516" i="5"/>
  <c r="I516" i="5" s="1"/>
  <c r="I276" i="5"/>
  <c r="I236" i="5"/>
  <c r="H230" i="5"/>
  <c r="H699" i="5"/>
  <c r="I699" i="5" s="1"/>
  <c r="H562" i="5"/>
  <c r="I563" i="5"/>
  <c r="H441" i="5"/>
  <c r="H440" i="5" s="1"/>
  <c r="I442" i="5"/>
  <c r="I305" i="5"/>
  <c r="H304" i="5"/>
  <c r="I304" i="5" s="1"/>
  <c r="G230" i="5"/>
  <c r="I125" i="5"/>
  <c r="H106" i="5"/>
  <c r="I107" i="5"/>
  <c r="H124" i="5"/>
  <c r="I108" i="5"/>
  <c r="I106" i="5" l="1"/>
  <c r="H698" i="5"/>
  <c r="I698" i="5" s="1"/>
  <c r="H515" i="5"/>
  <c r="H514" i="5" s="1"/>
  <c r="I562" i="5"/>
  <c r="H561" i="5"/>
  <c r="H560" i="5" s="1"/>
  <c r="I441" i="5"/>
  <c r="I231" i="5"/>
  <c r="I230" i="5"/>
  <c r="I124" i="5"/>
  <c r="H123" i="5"/>
  <c r="I515" i="5" l="1"/>
  <c r="I560" i="5"/>
  <c r="I561" i="5"/>
  <c r="I514" i="5"/>
  <c r="H513" i="5"/>
  <c r="I513" i="5" s="1"/>
  <c r="I440" i="5"/>
  <c r="H439" i="5"/>
  <c r="I439" i="5" s="1"/>
  <c r="I123" i="5"/>
  <c r="H122" i="5"/>
  <c r="I122" i="5" s="1"/>
  <c r="H20" i="5"/>
  <c r="H19" i="5" s="1"/>
  <c r="H18" i="5" s="1"/>
  <c r="H17" i="5" s="1"/>
  <c r="H16" i="5" s="1"/>
  <c r="H15" i="5" s="1"/>
  <c r="H28" i="5"/>
  <c r="H27" i="5" s="1"/>
  <c r="H26" i="5" s="1"/>
  <c r="H33" i="5"/>
  <c r="H32" i="5" s="1"/>
  <c r="H31" i="5" s="1"/>
  <c r="H40" i="5"/>
  <c r="H39" i="5" s="1"/>
  <c r="H38" i="5" s="1"/>
  <c r="H37" i="5" s="1"/>
  <c r="H36" i="5" s="1"/>
  <c r="H49" i="5"/>
  <c r="H48" i="5" s="1"/>
  <c r="H47" i="5" s="1"/>
  <c r="H46" i="5" s="1"/>
  <c r="H45" i="5" s="1"/>
  <c r="H44" i="5" s="1"/>
  <c r="H61" i="5"/>
  <c r="H60" i="5" s="1"/>
  <c r="H59" i="5" s="1"/>
  <c r="H58" i="5" s="1"/>
  <c r="H57" i="5" s="1"/>
  <c r="H68" i="5"/>
  <c r="H67" i="5" s="1"/>
  <c r="H66" i="5" s="1"/>
  <c r="H65" i="5" s="1"/>
  <c r="H64" i="5" s="1"/>
  <c r="H73" i="5"/>
  <c r="H72" i="5" s="1"/>
  <c r="H71" i="5" s="1"/>
  <c r="H70" i="5" s="1"/>
  <c r="H75" i="5"/>
  <c r="H92" i="5"/>
  <c r="H91" i="5" s="1"/>
  <c r="H90" i="5" s="1"/>
  <c r="H96" i="5"/>
  <c r="H95" i="5" s="1"/>
  <c r="H100" i="5"/>
  <c r="H99" i="5" s="1"/>
  <c r="H120" i="5"/>
  <c r="H119" i="5" s="1"/>
  <c r="H118" i="5" s="1"/>
  <c r="H117" i="5" s="1"/>
  <c r="H116" i="5" s="1"/>
  <c r="H131" i="5"/>
  <c r="H130" i="5" s="1"/>
  <c r="H129" i="5" s="1"/>
  <c r="H139" i="5"/>
  <c r="H138" i="5" s="1"/>
  <c r="H146" i="5"/>
  <c r="H150" i="5"/>
  <c r="H149" i="5" s="1"/>
  <c r="H156" i="5"/>
  <c r="H155" i="5" s="1"/>
  <c r="H154" i="5" s="1"/>
  <c r="H161" i="5"/>
  <c r="H160" i="5" s="1"/>
  <c r="H166" i="5"/>
  <c r="H165" i="5" s="1"/>
  <c r="H169" i="5"/>
  <c r="H174" i="5"/>
  <c r="H180" i="5"/>
  <c r="H179" i="5" s="1"/>
  <c r="H184" i="5"/>
  <c r="H183" i="5" s="1"/>
  <c r="H188" i="5"/>
  <c r="H187" i="5" s="1"/>
  <c r="H191" i="5"/>
  <c r="H197" i="5"/>
  <c r="H196" i="5" s="1"/>
  <c r="H200" i="5"/>
  <c r="H137" i="5" l="1"/>
  <c r="H190" i="5"/>
  <c r="H182" i="5"/>
  <c r="H25" i="5"/>
  <c r="H24" i="5" s="1"/>
  <c r="H23" i="5" s="1"/>
  <c r="H199" i="5"/>
  <c r="H173" i="5"/>
  <c r="H159" i="5"/>
  <c r="H94" i="5"/>
  <c r="H89" i="5" s="1"/>
  <c r="I101" i="5"/>
  <c r="I97" i="5"/>
  <c r="I98" i="5"/>
  <c r="G96" i="5"/>
  <c r="I96" i="5" s="1"/>
  <c r="G100" i="5"/>
  <c r="I100" i="5" s="1"/>
  <c r="G131" i="5"/>
  <c r="G130" i="5" s="1"/>
  <c r="G129" i="5" s="1"/>
  <c r="I62" i="5"/>
  <c r="H128" i="5" l="1"/>
  <c r="H127" i="5" s="1"/>
  <c r="H88" i="5"/>
  <c r="G99" i="5"/>
  <c r="I99" i="5" s="1"/>
  <c r="G503" i="5"/>
  <c r="G502" i="5" s="1"/>
  <c r="G501" i="5" s="1"/>
  <c r="I868" i="5"/>
  <c r="H866" i="5"/>
  <c r="G866" i="5"/>
  <c r="G857" i="5"/>
  <c r="I859" i="5"/>
  <c r="H801" i="5"/>
  <c r="H800" i="5" s="1"/>
  <c r="H799" i="5" s="1"/>
  <c r="H797" i="5"/>
  <c r="H796" i="5" s="1"/>
  <c r="H795" i="5" s="1"/>
  <c r="G797" i="5"/>
  <c r="G801" i="5"/>
  <c r="G800" i="5" s="1"/>
  <c r="G799" i="5" s="1"/>
  <c r="I802" i="5"/>
  <c r="I798" i="5"/>
  <c r="I767" i="5"/>
  <c r="H63" i="5" l="1"/>
  <c r="H14" i="5" s="1"/>
  <c r="I503" i="5"/>
  <c r="I799" i="5"/>
  <c r="I800" i="5"/>
  <c r="I801" i="5"/>
  <c r="H794" i="5"/>
  <c r="H793" i="5" s="1"/>
  <c r="H792" i="5" s="1"/>
  <c r="I721" i="5"/>
  <c r="H720" i="5"/>
  <c r="H719" i="5" s="1"/>
  <c r="H718" i="5" s="1"/>
  <c r="G720" i="5"/>
  <c r="I717" i="5"/>
  <c r="I697" i="5"/>
  <c r="H696" i="5"/>
  <c r="H695" i="5" s="1"/>
  <c r="H694" i="5" s="1"/>
  <c r="H693" i="5" s="1"/>
  <c r="G696" i="5"/>
  <c r="G695" i="5" s="1"/>
  <c r="G694" i="5" s="1"/>
  <c r="G693" i="5" s="1"/>
  <c r="G681" i="5"/>
  <c r="I683" i="5"/>
  <c r="I656" i="5"/>
  <c r="I629" i="5"/>
  <c r="H617" i="5"/>
  <c r="G617" i="5"/>
  <c r="I619" i="5"/>
  <c r="I614" i="5"/>
  <c r="I502" i="5" l="1"/>
  <c r="I720" i="5"/>
  <c r="I694" i="5"/>
  <c r="I693" i="5"/>
  <c r="G719" i="5"/>
  <c r="I696" i="5"/>
  <c r="I695" i="5"/>
  <c r="I542" i="5"/>
  <c r="I504" i="5"/>
  <c r="I420" i="5"/>
  <c r="I402" i="5"/>
  <c r="H401" i="5"/>
  <c r="H400" i="5" s="1"/>
  <c r="G401" i="5"/>
  <c r="G400" i="5" s="1"/>
  <c r="G399" i="5" s="1"/>
  <c r="I398" i="5"/>
  <c r="H397" i="5"/>
  <c r="G397" i="5"/>
  <c r="G396" i="5" s="1"/>
  <c r="G395" i="5" s="1"/>
  <c r="H380" i="5"/>
  <c r="G380" i="5"/>
  <c r="I382" i="5"/>
  <c r="H336" i="5"/>
  <c r="G336" i="5"/>
  <c r="I337" i="5"/>
  <c r="G718" i="5" l="1"/>
  <c r="I719" i="5"/>
  <c r="I405" i="5"/>
  <c r="I404" i="5"/>
  <c r="I401" i="5"/>
  <c r="I400" i="5"/>
  <c r="H399" i="5"/>
  <c r="I399" i="5" s="1"/>
  <c r="I397" i="5"/>
  <c r="H396" i="5"/>
  <c r="I718" i="5" l="1"/>
  <c r="I403" i="5"/>
  <c r="I396" i="5"/>
  <c r="H395" i="5"/>
  <c r="I395" i="5" s="1"/>
  <c r="H214" i="5"/>
  <c r="H213" i="5" s="1"/>
  <c r="H212" i="5" s="1"/>
  <c r="G214" i="5"/>
  <c r="G213" i="5" s="1"/>
  <c r="G212" i="5" s="1"/>
  <c r="I215" i="5"/>
  <c r="I216" i="5"/>
  <c r="I207" i="5"/>
  <c r="G166" i="5"/>
  <c r="I168" i="5"/>
  <c r="G161" i="5"/>
  <c r="G156" i="5"/>
  <c r="G139" i="5"/>
  <c r="I141" i="5"/>
  <c r="I129" i="5"/>
  <c r="I130" i="5"/>
  <c r="I131" i="5"/>
  <c r="I132" i="5"/>
  <c r="H211" i="5" l="1"/>
  <c r="H210" i="5" s="1"/>
  <c r="H209" i="5" s="1"/>
  <c r="H208" i="5" s="1"/>
  <c r="I213" i="5"/>
  <c r="I214" i="5"/>
  <c r="I21" i="5"/>
  <c r="I22" i="5"/>
  <c r="I29" i="5"/>
  <c r="I30" i="5"/>
  <c r="I34" i="5"/>
  <c r="I35" i="5"/>
  <c r="I42" i="5"/>
  <c r="I43" i="5"/>
  <c r="I50" i="5"/>
  <c r="I69" i="5"/>
  <c r="I74" i="5"/>
  <c r="I86" i="5"/>
  <c r="I93" i="5"/>
  <c r="I121" i="5"/>
  <c r="I140" i="5"/>
  <c r="I142" i="5"/>
  <c r="I148" i="5"/>
  <c r="I152" i="5"/>
  <c r="I153" i="5"/>
  <c r="I157" i="5"/>
  <c r="I158" i="5"/>
  <c r="I162" i="5"/>
  <c r="I164" i="5"/>
  <c r="I167" i="5"/>
  <c r="I171" i="5"/>
  <c r="I172" i="5"/>
  <c r="I176" i="5"/>
  <c r="I178" i="5"/>
  <c r="I181" i="5"/>
  <c r="I185" i="5"/>
  <c r="I186" i="5"/>
  <c r="I189" i="5"/>
  <c r="I193" i="5"/>
  <c r="I195" i="5"/>
  <c r="I198" i="5"/>
  <c r="I202" i="5"/>
  <c r="I206" i="5"/>
  <c r="I245" i="5"/>
  <c r="I255" i="5"/>
  <c r="I268" i="5"/>
  <c r="I289" i="5"/>
  <c r="I314" i="5"/>
  <c r="I321" i="5"/>
  <c r="I329" i="5"/>
  <c r="I338" i="5"/>
  <c r="I345" i="5"/>
  <c r="I354" i="5"/>
  <c r="I360" i="5"/>
  <c r="I373" i="5"/>
  <c r="I377" i="5"/>
  <c r="I381" i="5"/>
  <c r="I386" i="5"/>
  <c r="I390" i="5"/>
  <c r="I394" i="5"/>
  <c r="I434" i="5"/>
  <c r="I438" i="5"/>
  <c r="I475" i="5"/>
  <c r="I483" i="5"/>
  <c r="I490" i="5"/>
  <c r="I492" i="5"/>
  <c r="I510" i="5"/>
  <c r="I511" i="5"/>
  <c r="I512" i="5"/>
  <c r="I528" i="5"/>
  <c r="I545" i="5"/>
  <c r="I555" i="5"/>
  <c r="I558" i="5"/>
  <c r="I559" i="5"/>
  <c r="I584" i="5"/>
  <c r="I587" i="5"/>
  <c r="I591" i="5"/>
  <c r="I603" i="5"/>
  <c r="I613" i="5"/>
  <c r="I618" i="5"/>
  <c r="I624" i="5"/>
  <c r="I651" i="5"/>
  <c r="I655" i="5"/>
  <c r="I660" i="5"/>
  <c r="I661" i="5"/>
  <c r="I666" i="5"/>
  <c r="I670" i="5"/>
  <c r="I674" i="5"/>
  <c r="I716" i="5"/>
  <c r="I726" i="5"/>
  <c r="I731" i="5"/>
  <c r="I736" i="5"/>
  <c r="I762" i="5"/>
  <c r="I764" i="5"/>
  <c r="I768" i="5"/>
  <c r="I771" i="5"/>
  <c r="I775" i="5"/>
  <c r="I784" i="5"/>
  <c r="I791" i="5"/>
  <c r="I812" i="5"/>
  <c r="I818" i="5"/>
  <c r="I823" i="5"/>
  <c r="I840" i="5"/>
  <c r="I849" i="5"/>
  <c r="I854" i="5"/>
  <c r="I855" i="5"/>
  <c r="I858" i="5"/>
  <c r="I863" i="5"/>
  <c r="I864" i="5"/>
  <c r="I867" i="5"/>
  <c r="I873" i="5"/>
  <c r="I876" i="5"/>
  <c r="I885" i="5"/>
  <c r="I886" i="5"/>
  <c r="I907" i="5"/>
  <c r="I913" i="5"/>
  <c r="I916" i="5"/>
  <c r="I920" i="5"/>
  <c r="I923" i="5"/>
  <c r="I927" i="5"/>
  <c r="I930" i="5"/>
  <c r="I934" i="5"/>
  <c r="I944" i="5"/>
  <c r="I952" i="5"/>
  <c r="I966" i="5"/>
  <c r="I967" i="5"/>
  <c r="I970" i="5"/>
  <c r="I975" i="5"/>
  <c r="I984" i="5"/>
  <c r="I985" i="5"/>
  <c r="I988" i="5"/>
  <c r="I991" i="5"/>
  <c r="H990" i="5"/>
  <c r="G990" i="5"/>
  <c r="H987" i="5"/>
  <c r="G987" i="5"/>
  <c r="H982" i="5"/>
  <c r="G983" i="5"/>
  <c r="H974" i="5"/>
  <c r="H973" i="5" s="1"/>
  <c r="H972" i="5" s="1"/>
  <c r="H971" i="5" s="1"/>
  <c r="G974" i="5"/>
  <c r="G211" i="5" l="1"/>
  <c r="G210" i="5" s="1"/>
  <c r="G209" i="5" s="1"/>
  <c r="G208" i="5" s="1"/>
  <c r="I990" i="5"/>
  <c r="I987" i="5"/>
  <c r="I974" i="5"/>
  <c r="H986" i="5"/>
  <c r="I983" i="5"/>
  <c r="H989" i="5"/>
  <c r="H969" i="5"/>
  <c r="G969" i="5"/>
  <c r="H965" i="5"/>
  <c r="G965" i="5"/>
  <c r="H950" i="5"/>
  <c r="H949" i="5" s="1"/>
  <c r="H942" i="5"/>
  <c r="H933" i="5"/>
  <c r="H932" i="5" s="1"/>
  <c r="H931" i="5" s="1"/>
  <c r="G933" i="5"/>
  <c r="H929" i="5"/>
  <c r="G929" i="5"/>
  <c r="H926" i="5"/>
  <c r="G926" i="5"/>
  <c r="H922" i="5"/>
  <c r="G922" i="5"/>
  <c r="H919" i="5"/>
  <c r="H918" i="5" s="1"/>
  <c r="G919" i="5"/>
  <c r="H915" i="5"/>
  <c r="H914" i="5" s="1"/>
  <c r="G915" i="5"/>
  <c r="H912" i="5"/>
  <c r="G912" i="5"/>
  <c r="H905" i="5"/>
  <c r="H884" i="5"/>
  <c r="G884" i="5"/>
  <c r="H874" i="5"/>
  <c r="H872" i="5"/>
  <c r="G872" i="5"/>
  <c r="I209" i="5" l="1"/>
  <c r="I211" i="5"/>
  <c r="I212" i="5"/>
  <c r="I210" i="5"/>
  <c r="I208" i="5"/>
  <c r="I872" i="5"/>
  <c r="I922" i="5"/>
  <c r="I969" i="5"/>
  <c r="I929" i="5"/>
  <c r="H871" i="5"/>
  <c r="H870" i="5" s="1"/>
  <c r="I912" i="5"/>
  <c r="H904" i="5"/>
  <c r="H903" i="5" s="1"/>
  <c r="I926" i="5"/>
  <c r="H928" i="5"/>
  <c r="I933" i="5"/>
  <c r="H941" i="5"/>
  <c r="H940" i="5" s="1"/>
  <c r="H948" i="5"/>
  <c r="H947" i="5" s="1"/>
  <c r="I965" i="5"/>
  <c r="H968" i="5"/>
  <c r="I884" i="5"/>
  <c r="I900" i="5"/>
  <c r="H911" i="5"/>
  <c r="H910" i="5" s="1"/>
  <c r="I919" i="5"/>
  <c r="H925" i="5"/>
  <c r="H964" i="5"/>
  <c r="H981" i="5"/>
  <c r="I875" i="5"/>
  <c r="H883" i="5"/>
  <c r="H882" i="5" s="1"/>
  <c r="H881" i="5" s="1"/>
  <c r="I906" i="5"/>
  <c r="I915" i="5"/>
  <c r="H921" i="5"/>
  <c r="I943" i="5"/>
  <c r="I951" i="5"/>
  <c r="H862" i="5"/>
  <c r="G862" i="5"/>
  <c r="H852" i="5"/>
  <c r="G853" i="5"/>
  <c r="H847" i="5"/>
  <c r="H839" i="5"/>
  <c r="G839" i="5"/>
  <c r="H822" i="5"/>
  <c r="G822" i="5"/>
  <c r="H817" i="5"/>
  <c r="G817" i="5"/>
  <c r="H790" i="5"/>
  <c r="G790" i="5"/>
  <c r="H783" i="5"/>
  <c r="G783" i="5"/>
  <c r="H774" i="5"/>
  <c r="H773" i="5" s="1"/>
  <c r="G774" i="5"/>
  <c r="H770" i="5"/>
  <c r="H769" i="5" s="1"/>
  <c r="G770" i="5"/>
  <c r="G769" i="5" s="1"/>
  <c r="H730" i="5"/>
  <c r="G730" i="5"/>
  <c r="H725" i="5"/>
  <c r="G725" i="5"/>
  <c r="H673" i="5"/>
  <c r="G673" i="5"/>
  <c r="H669" i="5"/>
  <c r="G669" i="5"/>
  <c r="H659" i="5"/>
  <c r="G659" i="5"/>
  <c r="H869" i="5" l="1"/>
  <c r="H963" i="5"/>
  <c r="I822" i="5"/>
  <c r="I839" i="5"/>
  <c r="I766" i="5"/>
  <c r="I725" i="5"/>
  <c r="I817" i="5"/>
  <c r="I862" i="5"/>
  <c r="I790" i="5"/>
  <c r="H816" i="5"/>
  <c r="H815" i="5" s="1"/>
  <c r="H814" i="5" s="1"/>
  <c r="I730" i="5"/>
  <c r="H765" i="5"/>
  <c r="H789" i="5"/>
  <c r="H788" i="5" s="1"/>
  <c r="H785" i="5" s="1"/>
  <c r="I659" i="5"/>
  <c r="H658" i="5"/>
  <c r="I669" i="5"/>
  <c r="H668" i="5"/>
  <c r="I682" i="5"/>
  <c r="H681" i="5"/>
  <c r="I715" i="5"/>
  <c r="H714" i="5"/>
  <c r="H734" i="5"/>
  <c r="I735" i="5"/>
  <c r="H917" i="5"/>
  <c r="H980" i="5"/>
  <c r="H962" i="5"/>
  <c r="H838" i="5"/>
  <c r="I654" i="5"/>
  <c r="H653" i="5"/>
  <c r="I665" i="5"/>
  <c r="H664" i="5"/>
  <c r="I673" i="5"/>
  <c r="H672" i="5"/>
  <c r="I691" i="5"/>
  <c r="H690" i="5"/>
  <c r="H729" i="5"/>
  <c r="H728" i="5" s="1"/>
  <c r="H727" i="5" s="1"/>
  <c r="H772" i="5"/>
  <c r="I783" i="5"/>
  <c r="H782" i="5"/>
  <c r="I811" i="5"/>
  <c r="H810" i="5"/>
  <c r="H724" i="5"/>
  <c r="H821" i="5"/>
  <c r="H846" i="5"/>
  <c r="I857" i="5"/>
  <c r="H856" i="5"/>
  <c r="H851" i="5" s="1"/>
  <c r="H861" i="5"/>
  <c r="H924" i="5"/>
  <c r="I761" i="5"/>
  <c r="I770" i="5"/>
  <c r="I866" i="5"/>
  <c r="H865" i="5"/>
  <c r="H760" i="5"/>
  <c r="I774" i="5"/>
  <c r="I797" i="5"/>
  <c r="I848" i="5"/>
  <c r="I853" i="5"/>
  <c r="H650" i="5"/>
  <c r="G650" i="5"/>
  <c r="H623" i="5"/>
  <c r="G623" i="5"/>
  <c r="H611" i="5"/>
  <c r="H600" i="5"/>
  <c r="H590" i="5"/>
  <c r="G590" i="5"/>
  <c r="H586" i="5"/>
  <c r="H585" i="5" s="1"/>
  <c r="G586" i="5"/>
  <c r="H583" i="5"/>
  <c r="H582" i="5" s="1"/>
  <c r="G583" i="5"/>
  <c r="H557" i="5"/>
  <c r="G557" i="5"/>
  <c r="H554" i="5"/>
  <c r="H553" i="5" s="1"/>
  <c r="G554" i="5"/>
  <c r="H544" i="5"/>
  <c r="G544" i="5"/>
  <c r="H540" i="5"/>
  <c r="H527" i="5"/>
  <c r="G527" i="5"/>
  <c r="G509" i="5"/>
  <c r="H482" i="5"/>
  <c r="G482" i="5"/>
  <c r="H474" i="5"/>
  <c r="G474" i="5"/>
  <c r="H437" i="5"/>
  <c r="G437" i="5"/>
  <c r="H433" i="5"/>
  <c r="G433" i="5"/>
  <c r="H393" i="5"/>
  <c r="G393" i="5"/>
  <c r="H389" i="5"/>
  <c r="G389" i="5"/>
  <c r="H385" i="5"/>
  <c r="G385" i="5"/>
  <c r="H909" i="5" l="1"/>
  <c r="H902" i="5" s="1"/>
  <c r="H860" i="5"/>
  <c r="H845" i="5" s="1"/>
  <c r="H844" i="5" s="1"/>
  <c r="H759" i="5"/>
  <c r="H758" i="5" s="1"/>
  <c r="H581" i="5"/>
  <c r="I527" i="5"/>
  <c r="H610" i="5"/>
  <c r="H689" i="5"/>
  <c r="H688" i="5" s="1"/>
  <c r="H671" i="5"/>
  <c r="H652" i="5"/>
  <c r="H979" i="5"/>
  <c r="H733" i="5"/>
  <c r="H732" i="5" s="1"/>
  <c r="H388" i="5"/>
  <c r="I389" i="5"/>
  <c r="H432" i="5"/>
  <c r="I433" i="5"/>
  <c r="I474" i="5"/>
  <c r="I509" i="5"/>
  <c r="H526" i="5"/>
  <c r="I586" i="5"/>
  <c r="H599" i="5"/>
  <c r="H961" i="5"/>
  <c r="H713" i="5"/>
  <c r="H712" i="5" s="1"/>
  <c r="H680" i="5"/>
  <c r="H675" i="5" s="1"/>
  <c r="H657" i="5"/>
  <c r="H473" i="5"/>
  <c r="I489" i="5"/>
  <c r="H525" i="5"/>
  <c r="I544" i="5"/>
  <c r="I557" i="5"/>
  <c r="H589" i="5"/>
  <c r="H588" i="5" s="1"/>
  <c r="I590" i="5"/>
  <c r="I602" i="5"/>
  <c r="I617" i="5"/>
  <c r="H622" i="5"/>
  <c r="I623" i="5"/>
  <c r="H649" i="5"/>
  <c r="I650" i="5"/>
  <c r="H809" i="5"/>
  <c r="H808" i="5" s="1"/>
  <c r="H663" i="5"/>
  <c r="H837" i="5"/>
  <c r="H384" i="5"/>
  <c r="I385" i="5"/>
  <c r="H392" i="5"/>
  <c r="I393" i="5"/>
  <c r="H436" i="5"/>
  <c r="I437" i="5"/>
  <c r="H488" i="5"/>
  <c r="I541" i="5"/>
  <c r="H543" i="5"/>
  <c r="I554" i="5"/>
  <c r="H556" i="5"/>
  <c r="I583" i="5"/>
  <c r="H601" i="5"/>
  <c r="I612" i="5"/>
  <c r="H616" i="5"/>
  <c r="H787" i="5"/>
  <c r="H820" i="5"/>
  <c r="H819" i="5" s="1"/>
  <c r="H723" i="5"/>
  <c r="H722" i="5" s="1"/>
  <c r="H667" i="5"/>
  <c r="H481" i="5"/>
  <c r="I482" i="5"/>
  <c r="H627" i="5"/>
  <c r="I628" i="5"/>
  <c r="H781" i="5"/>
  <c r="H376" i="5"/>
  <c r="G376" i="5"/>
  <c r="H372" i="5"/>
  <c r="G372" i="5"/>
  <c r="H353" i="5"/>
  <c r="G353" i="5"/>
  <c r="H344" i="5"/>
  <c r="G344" i="5"/>
  <c r="H328" i="5"/>
  <c r="G328" i="5"/>
  <c r="H320" i="5"/>
  <c r="G320" i="5"/>
  <c r="H313" i="5"/>
  <c r="G313" i="5"/>
  <c r="H288" i="5"/>
  <c r="G288" i="5"/>
  <c r="H267" i="5"/>
  <c r="G267" i="5"/>
  <c r="H254" i="5"/>
  <c r="G254" i="5"/>
  <c r="G253" i="5" s="1"/>
  <c r="G249" i="5" s="1"/>
  <c r="G248" i="5" s="1"/>
  <c r="H244" i="5"/>
  <c r="H243" i="5" s="1"/>
  <c r="G244" i="5"/>
  <c r="G243" i="5" s="1"/>
  <c r="G200" i="5"/>
  <c r="G197" i="5"/>
  <c r="G188" i="5"/>
  <c r="G187" i="5" s="1"/>
  <c r="G184" i="5"/>
  <c r="G180" i="5"/>
  <c r="G155" i="5"/>
  <c r="G154" i="5" s="1"/>
  <c r="G146" i="5"/>
  <c r="G120" i="5"/>
  <c r="G92" i="5"/>
  <c r="G73" i="5"/>
  <c r="G68" i="5"/>
  <c r="G49" i="5"/>
  <c r="G33" i="5"/>
  <c r="G28" i="5"/>
  <c r="G20" i="5"/>
  <c r="H580" i="5" l="1"/>
  <c r="H579" i="5" s="1"/>
  <c r="H807" i="5"/>
  <c r="H806" i="5" s="1"/>
  <c r="H805" i="5" s="1"/>
  <c r="H836" i="5"/>
  <c r="H835" i="5" s="1"/>
  <c r="H738" i="5"/>
  <c r="H737" i="5" s="1"/>
  <c r="H843" i="5"/>
  <c r="H842" i="5" s="1"/>
  <c r="H946" i="5"/>
  <c r="H945" i="5" s="1"/>
  <c r="H662" i="5"/>
  <c r="H711" i="5"/>
  <c r="H710" i="5" s="1"/>
  <c r="H709" i="5" s="1"/>
  <c r="G199" i="5"/>
  <c r="I175" i="5"/>
  <c r="I20" i="5"/>
  <c r="I254" i="5"/>
  <c r="H242" i="5"/>
  <c r="I243" i="5"/>
  <c r="I92" i="5"/>
  <c r="I147" i="5"/>
  <c r="I151" i="5"/>
  <c r="I161" i="5"/>
  <c r="H287" i="5"/>
  <c r="I288" i="5"/>
  <c r="H335" i="5"/>
  <c r="H334" i="5" s="1"/>
  <c r="I336" i="5"/>
  <c r="H343" i="5"/>
  <c r="I344" i="5"/>
  <c r="H352" i="5"/>
  <c r="H351" i="5" s="1"/>
  <c r="H346" i="5" s="1"/>
  <c r="I353" i="5"/>
  <c r="H371" i="5"/>
  <c r="I372" i="5"/>
  <c r="H379" i="5"/>
  <c r="I380" i="5"/>
  <c r="H480" i="5"/>
  <c r="H479" i="5" s="1"/>
  <c r="H552" i="5"/>
  <c r="H551" i="5" s="1"/>
  <c r="H621" i="5"/>
  <c r="H620" i="5" s="1"/>
  <c r="H387" i="5"/>
  <c r="I28" i="5"/>
  <c r="I33" i="5"/>
  <c r="I41" i="5"/>
  <c r="I73" i="5"/>
  <c r="I156" i="5"/>
  <c r="I155" i="5"/>
  <c r="I180" i="5"/>
  <c r="I204" i="5"/>
  <c r="I205" i="5"/>
  <c r="H786" i="5"/>
  <c r="H391" i="5"/>
  <c r="H472" i="5"/>
  <c r="H598" i="5"/>
  <c r="I68" i="5"/>
  <c r="I85" i="5"/>
  <c r="I120" i="5"/>
  <c r="I166" i="5"/>
  <c r="I188" i="5"/>
  <c r="I192" i="5"/>
  <c r="I197" i="5"/>
  <c r="I244" i="5"/>
  <c r="H266" i="5"/>
  <c r="I267" i="5"/>
  <c r="H280" i="5"/>
  <c r="I281" i="5"/>
  <c r="I313" i="5"/>
  <c r="H327" i="5"/>
  <c r="I328" i="5"/>
  <c r="H358" i="5"/>
  <c r="I359" i="5"/>
  <c r="H375" i="5"/>
  <c r="I376" i="5"/>
  <c r="H780" i="5"/>
  <c r="H615" i="5"/>
  <c r="H609" i="5" s="1"/>
  <c r="H539" i="5"/>
  <c r="H538" i="5" s="1"/>
  <c r="H648" i="5"/>
  <c r="H643" i="5" s="1"/>
  <c r="H524" i="5"/>
  <c r="H523" i="5"/>
  <c r="H431" i="5"/>
  <c r="H626" i="5"/>
  <c r="H625" i="5" s="1"/>
  <c r="H487" i="5"/>
  <c r="H486" i="5" s="1"/>
  <c r="H435" i="5"/>
  <c r="H383" i="5"/>
  <c r="H978" i="5"/>
  <c r="H977" i="5" s="1"/>
  <c r="I49" i="5"/>
  <c r="I170" i="5"/>
  <c r="H319" i="5"/>
  <c r="I320" i="5"/>
  <c r="I201" i="5"/>
  <c r="I139" i="5"/>
  <c r="I184" i="5"/>
  <c r="H253" i="5"/>
  <c r="H249" i="5" s="1"/>
  <c r="H248" i="5" s="1"/>
  <c r="H312" i="5"/>
  <c r="H311" i="5" s="1"/>
  <c r="H310" i="5" s="1"/>
  <c r="H309" i="5" s="1"/>
  <c r="H430" i="5" l="1"/>
  <c r="H429" i="5" s="1"/>
  <c r="H578" i="5"/>
  <c r="H577" i="5" s="1"/>
  <c r="H841" i="5"/>
  <c r="H642" i="5"/>
  <c r="H608" i="5"/>
  <c r="H607" i="5" s="1"/>
  <c r="I200" i="5"/>
  <c r="I253" i="5"/>
  <c r="H318" i="5"/>
  <c r="H317" i="5" s="1"/>
  <c r="H316" i="5" s="1"/>
  <c r="H471" i="5"/>
  <c r="H374" i="5"/>
  <c r="H357" i="5"/>
  <c r="H356" i="5" s="1"/>
  <c r="H279" i="5"/>
  <c r="I280" i="5"/>
  <c r="H378" i="5"/>
  <c r="H286" i="5"/>
  <c r="H834" i="5"/>
  <c r="H522" i="5"/>
  <c r="H779" i="5"/>
  <c r="H778" i="5" s="1"/>
  <c r="H326" i="5"/>
  <c r="H265" i="5"/>
  <c r="H597" i="5"/>
  <c r="H478" i="5"/>
  <c r="H370" i="5"/>
  <c r="H342" i="5"/>
  <c r="H333" i="5" s="1"/>
  <c r="H332" i="5" s="1"/>
  <c r="H331" i="5" s="1"/>
  <c r="H241" i="5"/>
  <c r="H641" i="5" l="1"/>
  <c r="H640" i="5" s="1"/>
  <c r="H369" i="5"/>
  <c r="H355" i="5"/>
  <c r="H330" i="5" s="1"/>
  <c r="H275" i="5"/>
  <c r="H270" i="5" s="1"/>
  <c r="H269" i="5" s="1"/>
  <c r="H496" i="5"/>
  <c r="H477" i="5"/>
  <c r="H596" i="5"/>
  <c r="H325" i="5"/>
  <c r="H537" i="5"/>
  <c r="H606" i="5"/>
  <c r="H264" i="5"/>
  <c r="H240" i="5"/>
  <c r="H229" i="5" s="1"/>
  <c r="H833" i="5"/>
  <c r="H804" i="5" s="1"/>
  <c r="H803" i="5" s="1"/>
  <c r="H550" i="5"/>
  <c r="H485" i="5"/>
  <c r="H484" i="5" s="1"/>
  <c r="H976" i="5"/>
  <c r="H470" i="5"/>
  <c r="G899" i="5"/>
  <c r="G895" i="5" s="1"/>
  <c r="H605" i="5" l="1"/>
  <c r="H368" i="5"/>
  <c r="H367" i="5" s="1"/>
  <c r="I899" i="5"/>
  <c r="H469" i="5"/>
  <c r="H315" i="5"/>
  <c r="H303" i="5" s="1"/>
  <c r="H324" i="5"/>
  <c r="H777" i="5"/>
  <c r="H536" i="5"/>
  <c r="H521" i="5" s="1"/>
  <c r="H247" i="5"/>
  <c r="H263" i="5"/>
  <c r="H476" i="5"/>
  <c r="I895" i="5" l="1"/>
  <c r="G894" i="5"/>
  <c r="I894" i="5" s="1"/>
  <c r="H246" i="5"/>
  <c r="H776" i="5"/>
  <c r="H323" i="5"/>
  <c r="H322" i="5" s="1"/>
  <c r="G287" i="5"/>
  <c r="I287" i="5" s="1"/>
  <c r="G165" i="5"/>
  <c r="I165" i="5" s="1"/>
  <c r="G150" i="5"/>
  <c r="H228" i="5" l="1"/>
  <c r="H13" i="5" s="1"/>
  <c r="H604" i="5"/>
  <c r="G149" i="5"/>
  <c r="I149" i="5" s="1"/>
  <c r="I150" i="5"/>
  <c r="G672" i="5" l="1"/>
  <c r="G649" i="5"/>
  <c r="G648" i="5" l="1"/>
  <c r="I649" i="5"/>
  <c r="G671" i="5"/>
  <c r="I671" i="5" s="1"/>
  <c r="I672" i="5"/>
  <c r="H992" i="5"/>
  <c r="G989" i="5"/>
  <c r="I989" i="5" s="1"/>
  <c r="G986" i="5"/>
  <c r="I986" i="5" s="1"/>
  <c r="G982" i="5"/>
  <c r="I982" i="5" s="1"/>
  <c r="G553" i="5"/>
  <c r="I553" i="5" s="1"/>
  <c r="I648" i="5" l="1"/>
  <c r="G981" i="5"/>
  <c r="I981" i="5" s="1"/>
  <c r="I275" i="5"/>
  <c r="I199" i="5"/>
  <c r="I154" i="5"/>
  <c r="G392" i="5"/>
  <c r="G388" i="5"/>
  <c r="G387" i="5" l="1"/>
  <c r="I387" i="5" s="1"/>
  <c r="I388" i="5"/>
  <c r="G391" i="5"/>
  <c r="I391" i="5" s="1"/>
  <c r="I392" i="5"/>
  <c r="G980" i="5"/>
  <c r="G319" i="5"/>
  <c r="G589" i="5"/>
  <c r="G588" i="5" s="1"/>
  <c r="G729" i="5"/>
  <c r="G728" i="5" s="1"/>
  <c r="G727" i="5" s="1"/>
  <c r="I727" i="5" s="1"/>
  <c r="G734" i="5"/>
  <c r="G724" i="5"/>
  <c r="I728" i="5" l="1"/>
  <c r="I729" i="5"/>
  <c r="G723" i="5"/>
  <c r="G722" i="5" s="1"/>
  <c r="I722" i="5" s="1"/>
  <c r="I724" i="5"/>
  <c r="G733" i="5"/>
  <c r="I734" i="5"/>
  <c r="G318" i="5"/>
  <c r="G317" i="5" s="1"/>
  <c r="G316" i="5" s="1"/>
  <c r="I319" i="5"/>
  <c r="G979" i="5"/>
  <c r="I980" i="5"/>
  <c r="I588" i="5"/>
  <c r="I589" i="5"/>
  <c r="G500" i="5"/>
  <c r="G499" i="5" s="1"/>
  <c r="G918" i="5"/>
  <c r="I918" i="5" s="1"/>
  <c r="G911" i="5"/>
  <c r="I911" i="5" s="1"/>
  <c r="I733" i="5" l="1"/>
  <c r="G732" i="5"/>
  <c r="I732" i="5" s="1"/>
  <c r="I500" i="5"/>
  <c r="I723" i="5"/>
  <c r="I317" i="5"/>
  <c r="I318" i="5"/>
  <c r="G978" i="5"/>
  <c r="G977" i="5" s="1"/>
  <c r="I979" i="5"/>
  <c r="I501" i="5" l="1"/>
  <c r="I978" i="5"/>
  <c r="I977" i="5" s="1"/>
  <c r="G315" i="5"/>
  <c r="I315" i="5" s="1"/>
  <c r="I316" i="5"/>
  <c r="G942" i="5"/>
  <c r="G921" i="5"/>
  <c r="G914" i="5"/>
  <c r="G910" i="5" l="1"/>
  <c r="I914" i="5"/>
  <c r="G917" i="5"/>
  <c r="I917" i="5" s="1"/>
  <c r="I921" i="5"/>
  <c r="G976" i="5"/>
  <c r="I976" i="5" s="1"/>
  <c r="G941" i="5"/>
  <c r="I942" i="5"/>
  <c r="G286" i="5"/>
  <c r="G270" i="5" s="1"/>
  <c r="G269" i="5" s="1"/>
  <c r="G582" i="5"/>
  <c r="I582" i="5" s="1"/>
  <c r="G556" i="5"/>
  <c r="G436" i="5"/>
  <c r="G375" i="5"/>
  <c r="I286" i="5" l="1"/>
  <c r="I279" i="5"/>
  <c r="I941" i="5"/>
  <c r="G940" i="5"/>
  <c r="I940" i="5" s="1"/>
  <c r="I910" i="5"/>
  <c r="G435" i="5"/>
  <c r="I435" i="5" s="1"/>
  <c r="I436" i="5"/>
  <c r="G552" i="5"/>
  <c r="I556" i="5"/>
  <c r="G374" i="5"/>
  <c r="I374" i="5" s="1"/>
  <c r="I375" i="5"/>
  <c r="G680" i="5"/>
  <c r="G675" i="5" s="1"/>
  <c r="I681" i="5"/>
  <c r="G95" i="5"/>
  <c r="G432" i="5"/>
  <c r="G384" i="5"/>
  <c r="G379" i="5"/>
  <c r="G371" i="5"/>
  <c r="G119" i="5"/>
  <c r="G118" i="5" s="1"/>
  <c r="I552" i="5" l="1"/>
  <c r="G551" i="5"/>
  <c r="I680" i="5"/>
  <c r="I675" i="5"/>
  <c r="G94" i="5"/>
  <c r="I94" i="5" s="1"/>
  <c r="I95" i="5"/>
  <c r="G117" i="5"/>
  <c r="I118" i="5"/>
  <c r="G357" i="5"/>
  <c r="G356" i="5" s="1"/>
  <c r="I358" i="5"/>
  <c r="G431" i="5"/>
  <c r="G430" i="5" s="1"/>
  <c r="G429" i="5" s="1"/>
  <c r="I432" i="5"/>
  <c r="G370" i="5"/>
  <c r="I371" i="5"/>
  <c r="I119" i="5"/>
  <c r="G378" i="5"/>
  <c r="I379" i="5"/>
  <c r="G383" i="5"/>
  <c r="I383" i="5" s="1"/>
  <c r="I384" i="5"/>
  <c r="G369" i="5" l="1"/>
  <c r="I378" i="5"/>
  <c r="G355" i="5"/>
  <c r="I355" i="5" s="1"/>
  <c r="I430" i="5"/>
  <c r="I429" i="5"/>
  <c r="I357" i="5"/>
  <c r="I370" i="5"/>
  <c r="G550" i="5"/>
  <c r="I550" i="5" s="1"/>
  <c r="I551" i="5"/>
  <c r="G116" i="5"/>
  <c r="I116" i="5" s="1"/>
  <c r="I117" i="5"/>
  <c r="I431" i="5"/>
  <c r="G950" i="5"/>
  <c r="G949" i="5" s="1"/>
  <c r="G925" i="5"/>
  <c r="I925" i="5" s="1"/>
  <c r="G928" i="5"/>
  <c r="I928" i="5" s="1"/>
  <c r="I874" i="5"/>
  <c r="G871" i="5"/>
  <c r="G870" i="5" s="1"/>
  <c r="G869" i="5" s="1"/>
  <c r="G773" i="5"/>
  <c r="G838" i="5"/>
  <c r="G481" i="5"/>
  <c r="G821" i="5"/>
  <c r="G816" i="5"/>
  <c r="G690" i="5"/>
  <c r="G312" i="5"/>
  <c r="G352" i="5"/>
  <c r="G351" i="5" s="1"/>
  <c r="G346" i="5" s="1"/>
  <c r="I346" i="5" s="1"/>
  <c r="G72" i="5"/>
  <c r="G67" i="5"/>
  <c r="G66" i="5" s="1"/>
  <c r="G65" i="5" s="1"/>
  <c r="I356" i="5" l="1"/>
  <c r="I65" i="5"/>
  <c r="G64" i="5"/>
  <c r="G368" i="5"/>
  <c r="G367" i="5" s="1"/>
  <c r="I369" i="5"/>
  <c r="I72" i="5"/>
  <c r="G71" i="5"/>
  <c r="I312" i="5"/>
  <c r="G311" i="5"/>
  <c r="I871" i="5"/>
  <c r="I67" i="5"/>
  <c r="I351" i="5"/>
  <c r="I352" i="5"/>
  <c r="G820" i="5"/>
  <c r="G819" i="5" s="1"/>
  <c r="I821" i="5"/>
  <c r="G772" i="5"/>
  <c r="I772" i="5" s="1"/>
  <c r="I773" i="5"/>
  <c r="G948" i="5"/>
  <c r="G947" i="5" s="1"/>
  <c r="I950" i="5"/>
  <c r="G480" i="5"/>
  <c r="G479" i="5" s="1"/>
  <c r="I479" i="5" s="1"/>
  <c r="I481" i="5"/>
  <c r="G689" i="5"/>
  <c r="G688" i="5" s="1"/>
  <c r="I690" i="5"/>
  <c r="G837" i="5"/>
  <c r="G836" i="5" s="1"/>
  <c r="I838" i="5"/>
  <c r="G815" i="5"/>
  <c r="G814" i="5" s="1"/>
  <c r="I816" i="5"/>
  <c r="G924" i="5"/>
  <c r="G932" i="5"/>
  <c r="G883" i="5"/>
  <c r="G882" i="5" s="1"/>
  <c r="G881" i="5" s="1"/>
  <c r="G861" i="5"/>
  <c r="G865" i="5"/>
  <c r="I865" i="5" s="1"/>
  <c r="G852" i="5"/>
  <c r="G856" i="5"/>
  <c r="I856" i="5" s="1"/>
  <c r="G627" i="5"/>
  <c r="G540" i="5"/>
  <c r="I540" i="5" s="1"/>
  <c r="G543" i="5"/>
  <c r="I543" i="5" s="1"/>
  <c r="G782" i="5"/>
  <c r="G266" i="5"/>
  <c r="I924" i="5" l="1"/>
  <c r="G860" i="5"/>
  <c r="I860" i="5" s="1"/>
  <c r="G931" i="5"/>
  <c r="G909" i="5" s="1"/>
  <c r="G851" i="5"/>
  <c r="I852" i="5"/>
  <c r="G835" i="5"/>
  <c r="I861" i="5"/>
  <c r="I368" i="5"/>
  <c r="I367" i="5"/>
  <c r="I947" i="5"/>
  <c r="I948" i="5"/>
  <c r="I870" i="5"/>
  <c r="I820" i="5"/>
  <c r="I819" i="5"/>
  <c r="I815" i="5"/>
  <c r="I814" i="5"/>
  <c r="I689" i="5"/>
  <c r="I688" i="5"/>
  <c r="I932" i="5"/>
  <c r="I837" i="5"/>
  <c r="G478" i="5"/>
  <c r="I480" i="5"/>
  <c r="G626" i="5"/>
  <c r="G625" i="5" s="1"/>
  <c r="I627" i="5"/>
  <c r="I883" i="5"/>
  <c r="G265" i="5"/>
  <c r="I266" i="5"/>
  <c r="I84" i="5"/>
  <c r="G781" i="5"/>
  <c r="I781" i="5" s="1"/>
  <c r="I782" i="5"/>
  <c r="G70" i="5"/>
  <c r="I71" i="5"/>
  <c r="I949" i="5"/>
  <c r="I64" i="5"/>
  <c r="I66" i="5"/>
  <c r="G539" i="5"/>
  <c r="G538" i="5" s="1"/>
  <c r="I931" i="5" l="1"/>
  <c r="I909" i="5"/>
  <c r="I877" i="5"/>
  <c r="I70" i="5"/>
  <c r="I836" i="5"/>
  <c r="I881" i="5"/>
  <c r="I882" i="5"/>
  <c r="I626" i="5"/>
  <c r="I625" i="5"/>
  <c r="I539" i="5"/>
  <c r="I851" i="5"/>
  <c r="G780" i="5"/>
  <c r="G264" i="5"/>
  <c r="I265" i="5"/>
  <c r="G477" i="5"/>
  <c r="I477" i="5" s="1"/>
  <c r="I478" i="5"/>
  <c r="G75" i="5"/>
  <c r="I83" i="5"/>
  <c r="G834" i="5"/>
  <c r="I835" i="5"/>
  <c r="G973" i="5"/>
  <c r="G968" i="5"/>
  <c r="I968" i="5" s="1"/>
  <c r="G964" i="5"/>
  <c r="G905" i="5"/>
  <c r="G847" i="5"/>
  <c r="G796" i="5"/>
  <c r="G789" i="5"/>
  <c r="I769" i="5"/>
  <c r="I765" i="5"/>
  <c r="G760" i="5"/>
  <c r="G759" i="5" s="1"/>
  <c r="G758" i="5" s="1"/>
  <c r="G714" i="5"/>
  <c r="G668" i="5"/>
  <c r="G664" i="5"/>
  <c r="G658" i="5"/>
  <c r="G653" i="5"/>
  <c r="G622" i="5"/>
  <c r="G616" i="5"/>
  <c r="G611" i="5"/>
  <c r="G601" i="5"/>
  <c r="I601" i="5" s="1"/>
  <c r="G600" i="5"/>
  <c r="G585" i="5"/>
  <c r="G526" i="5"/>
  <c r="I526" i="5" s="1"/>
  <c r="G525" i="5"/>
  <c r="G508" i="5"/>
  <c r="G488" i="5"/>
  <c r="G473" i="5"/>
  <c r="G343" i="5"/>
  <c r="G335" i="5"/>
  <c r="G334" i="5" s="1"/>
  <c r="G327" i="5"/>
  <c r="G242" i="5"/>
  <c r="G196" i="5"/>
  <c r="I196" i="5" s="1"/>
  <c r="I187" i="5"/>
  <c r="G183" i="5"/>
  <c r="I183" i="5" s="1"/>
  <c r="G179" i="5"/>
  <c r="I179" i="5" s="1"/>
  <c r="G174" i="5"/>
  <c r="I174" i="5" s="1"/>
  <c r="G169" i="5"/>
  <c r="I169" i="5" s="1"/>
  <c r="G160" i="5"/>
  <c r="I160" i="5" s="1"/>
  <c r="I146" i="5"/>
  <c r="G138" i="5"/>
  <c r="G137" i="5" s="1"/>
  <c r="G91" i="5"/>
  <c r="G61" i="5"/>
  <c r="I61" i="5" s="1"/>
  <c r="G48" i="5"/>
  <c r="G40" i="5"/>
  <c r="G32" i="5"/>
  <c r="G31" i="5" s="1"/>
  <c r="G27" i="5"/>
  <c r="G19" i="5"/>
  <c r="I869" i="5" l="1"/>
  <c r="I758" i="5"/>
  <c r="G738" i="5"/>
  <c r="I964" i="5"/>
  <c r="G963" i="5"/>
  <c r="G962" i="5" s="1"/>
  <c r="I962" i="5" s="1"/>
  <c r="I760" i="5"/>
  <c r="I191" i="5"/>
  <c r="G190" i="5"/>
  <c r="I190" i="5" s="1"/>
  <c r="I796" i="5"/>
  <c r="G795" i="5"/>
  <c r="G794" i="5" s="1"/>
  <c r="I794" i="5" s="1"/>
  <c r="I138" i="5"/>
  <c r="I137" i="5"/>
  <c r="G26" i="5"/>
  <c r="I26" i="5" s="1"/>
  <c r="I27" i="5"/>
  <c r="G18" i="5"/>
  <c r="I19" i="5"/>
  <c r="G47" i="5"/>
  <c r="I48" i="5"/>
  <c r="G310" i="5"/>
  <c r="I311" i="5"/>
  <c r="G472" i="5"/>
  <c r="I473" i="5"/>
  <c r="G610" i="5"/>
  <c r="I611" i="5"/>
  <c r="G657" i="5"/>
  <c r="I657" i="5" s="1"/>
  <c r="I658" i="5"/>
  <c r="G809" i="5"/>
  <c r="G808" i="5" s="1"/>
  <c r="G807" i="5" s="1"/>
  <c r="I810" i="5"/>
  <c r="I82" i="5"/>
  <c r="G60" i="5"/>
  <c r="I60" i="5" s="1"/>
  <c r="G241" i="5"/>
  <c r="G240" i="5" s="1"/>
  <c r="G229" i="5" s="1"/>
  <c r="I242" i="5"/>
  <c r="G326" i="5"/>
  <c r="I327" i="5"/>
  <c r="G487" i="5"/>
  <c r="G486" i="5" s="1"/>
  <c r="I488" i="5"/>
  <c r="G581" i="5"/>
  <c r="I585" i="5"/>
  <c r="G615" i="5"/>
  <c r="I615" i="5" s="1"/>
  <c r="I616" i="5"/>
  <c r="G663" i="5"/>
  <c r="I664" i="5"/>
  <c r="G788" i="5"/>
  <c r="G785" i="5" s="1"/>
  <c r="I789" i="5"/>
  <c r="G846" i="5"/>
  <c r="G845" i="5" s="1"/>
  <c r="G844" i="5" s="1"/>
  <c r="I847" i="5"/>
  <c r="G972" i="5"/>
  <c r="I973" i="5"/>
  <c r="I31" i="5"/>
  <c r="I32" i="5"/>
  <c r="G90" i="5"/>
  <c r="G89" i="5" s="1"/>
  <c r="I91" i="5"/>
  <c r="I249" i="5"/>
  <c r="I335" i="5"/>
  <c r="G507" i="5"/>
  <c r="G506" i="5" s="1"/>
  <c r="I508" i="5"/>
  <c r="G599" i="5"/>
  <c r="I600" i="5"/>
  <c r="G621" i="5"/>
  <c r="I622" i="5"/>
  <c r="G667" i="5"/>
  <c r="I667" i="5" s="1"/>
  <c r="I668" i="5"/>
  <c r="G904" i="5"/>
  <c r="I905" i="5"/>
  <c r="G833" i="5"/>
  <c r="I833" i="5" s="1"/>
  <c r="I834" i="5"/>
  <c r="G263" i="5"/>
  <c r="I263" i="5" s="1"/>
  <c r="I264" i="5"/>
  <c r="G39" i="5"/>
  <c r="I40" i="5"/>
  <c r="G342" i="5"/>
  <c r="G333" i="5" s="1"/>
  <c r="G332" i="5" s="1"/>
  <c r="G331" i="5" s="1"/>
  <c r="G330" i="5" s="1"/>
  <c r="I343" i="5"/>
  <c r="G524" i="5"/>
  <c r="I524" i="5" s="1"/>
  <c r="I525" i="5"/>
  <c r="G652" i="5"/>
  <c r="I653" i="5"/>
  <c r="G713" i="5"/>
  <c r="G711" i="5" s="1"/>
  <c r="I714" i="5"/>
  <c r="G779" i="5"/>
  <c r="G778" i="5" s="1"/>
  <c r="I780" i="5"/>
  <c r="G537" i="5"/>
  <c r="I538" i="5"/>
  <c r="G159" i="5"/>
  <c r="G173" i="5"/>
  <c r="I759" i="5"/>
  <c r="G182" i="5"/>
  <c r="I182" i="5" s="1"/>
  <c r="G523" i="5"/>
  <c r="G643" i="5" l="1"/>
  <c r="G580" i="5"/>
  <c r="G579" i="5" s="1"/>
  <c r="I173" i="5"/>
  <c r="G128" i="5"/>
  <c r="G662" i="5"/>
  <c r="I662" i="5" s="1"/>
  <c r="I342" i="5"/>
  <c r="I159" i="5"/>
  <c r="I75" i="5"/>
  <c r="G609" i="5"/>
  <c r="I609" i="5" s="1"/>
  <c r="G712" i="5"/>
  <c r="I712" i="5" s="1"/>
  <c r="I795" i="5"/>
  <c r="G505" i="5"/>
  <c r="I506" i="5"/>
  <c r="I972" i="5"/>
  <c r="G971" i="5"/>
  <c r="I971" i="5" s="1"/>
  <c r="I844" i="5"/>
  <c r="I845" i="5"/>
  <c r="G903" i="5"/>
  <c r="G902" i="5" s="1"/>
  <c r="I808" i="5"/>
  <c r="I663" i="5"/>
  <c r="I621" i="5"/>
  <c r="G620" i="5"/>
  <c r="I334" i="5"/>
  <c r="I652" i="5"/>
  <c r="I610" i="5"/>
  <c r="G25" i="5"/>
  <c r="I25" i="5" s="1"/>
  <c r="G793" i="5"/>
  <c r="G792" i="5" s="1"/>
  <c r="I792" i="5" s="1"/>
  <c r="G961" i="5"/>
  <c r="G946" i="5" s="1"/>
  <c r="G945" i="5" s="1"/>
  <c r="I963" i="5"/>
  <c r="G536" i="5"/>
  <c r="I536" i="5" s="1"/>
  <c r="I537" i="5"/>
  <c r="I269" i="5"/>
  <c r="I270" i="5"/>
  <c r="I507" i="5"/>
  <c r="G247" i="5"/>
  <c r="I248" i="5"/>
  <c r="I846" i="5"/>
  <c r="I581" i="5"/>
  <c r="G325" i="5"/>
  <c r="I326" i="5"/>
  <c r="G59" i="5"/>
  <c r="I59" i="5" s="1"/>
  <c r="I809" i="5"/>
  <c r="G309" i="5"/>
  <c r="G303" i="5" s="1"/>
  <c r="I310" i="5"/>
  <c r="G17" i="5"/>
  <c r="I18" i="5"/>
  <c r="I785" i="5"/>
  <c r="I713" i="5"/>
  <c r="G522" i="5"/>
  <c r="I523" i="5"/>
  <c r="I779" i="5"/>
  <c r="G38" i="5"/>
  <c r="I39" i="5"/>
  <c r="I904" i="5"/>
  <c r="G598" i="5"/>
  <c r="I599" i="5"/>
  <c r="I90" i="5"/>
  <c r="G787" i="5"/>
  <c r="I788" i="5"/>
  <c r="I487" i="5"/>
  <c r="I241" i="5"/>
  <c r="G471" i="5"/>
  <c r="I472" i="5"/>
  <c r="G46" i="5"/>
  <c r="I47" i="5"/>
  <c r="I738" i="5"/>
  <c r="G578" i="5" l="1"/>
  <c r="I578" i="5" s="1"/>
  <c r="I579" i="5"/>
  <c r="I580" i="5"/>
  <c r="G642" i="5"/>
  <c r="G521" i="5"/>
  <c r="I521" i="5" s="1"/>
  <c r="G608" i="5"/>
  <c r="I903" i="5"/>
  <c r="G843" i="5"/>
  <c r="I643" i="5"/>
  <c r="I333" i="5"/>
  <c r="I620" i="5"/>
  <c r="G24" i="5"/>
  <c r="I24" i="5" s="1"/>
  <c r="I793" i="5"/>
  <c r="G777" i="5"/>
  <c r="I778" i="5"/>
  <c r="G45" i="5"/>
  <c r="I46" i="5"/>
  <c r="G786" i="5"/>
  <c r="I786" i="5" s="1"/>
  <c r="I787" i="5"/>
  <c r="G597" i="5"/>
  <c r="I598" i="5"/>
  <c r="G37" i="5"/>
  <c r="I38" i="5"/>
  <c r="I522" i="5"/>
  <c r="I303" i="5"/>
  <c r="I309" i="5"/>
  <c r="G58" i="5"/>
  <c r="I58" i="5" s="1"/>
  <c r="G246" i="5"/>
  <c r="G228" i="5" s="1"/>
  <c r="I247" i="5"/>
  <c r="I331" i="5"/>
  <c r="I332" i="5"/>
  <c r="G470" i="5"/>
  <c r="I471" i="5"/>
  <c r="G485" i="5"/>
  <c r="G484" i="5" s="1"/>
  <c r="I486" i="5"/>
  <c r="I711" i="5"/>
  <c r="G710" i="5"/>
  <c r="G709" i="5" s="1"/>
  <c r="G16" i="5"/>
  <c r="I17" i="5"/>
  <c r="I807" i="5"/>
  <c r="G806" i="5"/>
  <c r="G324" i="5"/>
  <c r="I325" i="5"/>
  <c r="I505" i="5"/>
  <c r="G127" i="5"/>
  <c r="I128" i="5"/>
  <c r="I89" i="5"/>
  <c r="G88" i="5"/>
  <c r="I961" i="5"/>
  <c r="G641" i="5" l="1"/>
  <c r="G640" i="5" s="1"/>
  <c r="I640" i="5" s="1"/>
  <c r="G607" i="5"/>
  <c r="G606" i="5" s="1"/>
  <c r="G805" i="5"/>
  <c r="G804" i="5" s="1"/>
  <c r="I642" i="5"/>
  <c r="G63" i="5"/>
  <c r="I88" i="5"/>
  <c r="I902" i="5"/>
  <c r="G842" i="5"/>
  <c r="I608" i="5"/>
  <c r="G23" i="5"/>
  <c r="I23" i="5" s="1"/>
  <c r="G577" i="5"/>
  <c r="I577" i="5" s="1"/>
  <c r="G737" i="5"/>
  <c r="I737" i="5" s="1"/>
  <c r="I946" i="5"/>
  <c r="G15" i="5"/>
  <c r="I16" i="5"/>
  <c r="I806" i="5"/>
  <c r="I709" i="5"/>
  <c r="I710" i="5"/>
  <c r="I127" i="5"/>
  <c r="G469" i="5"/>
  <c r="I469" i="5" s="1"/>
  <c r="I470" i="5"/>
  <c r="I246" i="5"/>
  <c r="G596" i="5"/>
  <c r="I596" i="5" s="1"/>
  <c r="I597" i="5"/>
  <c r="G44" i="5"/>
  <c r="I44" i="5" s="1"/>
  <c r="I45" i="5"/>
  <c r="I777" i="5"/>
  <c r="G776" i="5"/>
  <c r="I776" i="5" s="1"/>
  <c r="G323" i="5"/>
  <c r="I323" i="5" s="1"/>
  <c r="I324" i="5"/>
  <c r="I485" i="5"/>
  <c r="G57" i="5"/>
  <c r="G36" i="5"/>
  <c r="I36" i="5" s="1"/>
  <c r="I37" i="5"/>
  <c r="I607" i="5" l="1"/>
  <c r="I57" i="5"/>
  <c r="G14" i="5"/>
  <c r="G605" i="5"/>
  <c r="G604" i="5" s="1"/>
  <c r="I604" i="5" s="1"/>
  <c r="I843" i="5"/>
  <c r="G841" i="5"/>
  <c r="G803" i="5" s="1"/>
  <c r="I842" i="5"/>
  <c r="I641" i="5"/>
  <c r="I606" i="5"/>
  <c r="I63" i="5"/>
  <c r="G322" i="5"/>
  <c r="I330" i="5"/>
  <c r="I805" i="5"/>
  <c r="I804" i="5"/>
  <c r="I15" i="5"/>
  <c r="I945" i="5"/>
  <c r="I484" i="5"/>
  <c r="G476" i="5"/>
  <c r="I476" i="5" s="1"/>
  <c r="I14" i="5" l="1"/>
  <c r="I605" i="5"/>
  <c r="I841" i="5"/>
  <c r="I322" i="5"/>
  <c r="I803" i="5" l="1"/>
  <c r="I240" i="5"/>
  <c r="I229" i="5" l="1"/>
  <c r="I228" i="5" l="1"/>
  <c r="G498" i="5"/>
  <c r="I499" i="5" l="1"/>
  <c r="G497" i="5" l="1"/>
  <c r="I498" i="5"/>
  <c r="G496" i="5" l="1"/>
  <c r="G13" i="5" s="1"/>
  <c r="I497" i="5"/>
  <c r="I496" i="5" l="1"/>
  <c r="I13" i="5" l="1"/>
  <c r="G992" i="5"/>
  <c r="I992" i="5" s="1"/>
</calcChain>
</file>

<file path=xl/sharedStrings.xml><?xml version="1.0" encoding="utf-8"?>
<sst xmlns="http://schemas.openxmlformats.org/spreadsheetml/2006/main" count="5890" uniqueCount="643">
  <si>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</si>
  <si>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</si>
  <si>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</si>
  <si>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</si>
  <si>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</si>
  <si>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</si>
  <si>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</si>
  <si>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</si>
  <si>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</si>
  <si>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</si>
  <si>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</si>
  <si>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</si>
  <si>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</si>
  <si>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</si>
  <si>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</si>
  <si>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</si>
  <si>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</si>
  <si>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</si>
  <si>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</si>
  <si>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</si>
  <si>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</si>
  <si>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</si>
  <si>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</si>
  <si>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</si>
  <si>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</si>
  <si>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</si>
  <si>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</si>
  <si>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</si>
  <si>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</si>
  <si>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</si>
  <si>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</si>
  <si>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</si>
  <si>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</si>
  <si>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</si>
  <si>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</si>
  <si>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</si>
  <si>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</si>
  <si>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</si>
  <si>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</si>
  <si>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</si>
  <si>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</si>
  <si>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</si>
  <si>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</si>
  <si>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</si>
  <si>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</si>
  <si>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</si>
  <si>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</si>
  <si>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</si>
  <si>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</si>
  <si>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</si>
  <si>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</si>
  <si>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</si>
  <si>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</si>
  <si>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</si>
  <si>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</si>
  <si>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</si>
  <si>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</si>
  <si>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</si>
  <si>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</si>
  <si>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</si>
  <si>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</si>
  <si>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</si>
  <si>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</si>
  <si>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</si>
  <si>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</si>
  <si>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</si>
  <si>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</si>
  <si>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</si>
  <si>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</si>
  <si>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</si>
  <si>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</si>
  <si>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</si>
  <si>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</si>
  <si>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</si>
  <si>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</si>
  <si>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</si>
  <si>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</si>
  <si>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</si>
  <si>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</si>
  <si>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</si>
  <si>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</si>
  <si>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</si>
  <si>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</si>
  <si>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</si>
  <si>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</si>
  <si>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</si>
  <si>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</si>
  <si>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</si>
  <si>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</si>
  <si>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</si>
  <si>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</si>
  <si>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</si>
  <si>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</si>
  <si>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</si>
  <si>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</si>
  <si>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</si>
  <si>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</si>
  <si>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</si>
  <si>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</si>
  <si>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</si>
  <si>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</si>
  <si>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</si>
  <si>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</si>
  <si>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</si>
  <si>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</si>
  <si>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</si>
  <si>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</si>
  <si>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</si>
  <si>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</si>
  <si>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</si>
  <si>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</si>
  <si>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</si>
  <si>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</si>
  <si>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</si>
  <si>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</si>
  <si>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</si>
  <si>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</si>
  <si>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</si>
  <si>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</si>
  <si>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</si>
  <si>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</si>
  <si>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</si>
  <si>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</si>
  <si>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</si>
  <si>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</si>
  <si>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</si>
  <si>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</si>
  <si>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</si>
  <si>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</si>
  <si>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</si>
  <si>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</si>
  <si>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</si>
  <si>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</si>
  <si>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</si>
  <si>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</si>
  <si>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</si>
  <si>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</si>
  <si>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</si>
  <si>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</si>
  <si>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</si>
  <si>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</si>
  <si>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</si>
  <si>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</si>
  <si>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</si>
  <si>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</si>
  <si>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</si>
  <si>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</si>
  <si>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</si>
  <si>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</si>
  <si>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</si>
  <si>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</si>
  <si>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</si>
  <si>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</si>
  <si>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</si>
  <si>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</si>
  <si>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</si>
  <si>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</si>
  <si>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</si>
  <si>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</si>
  <si>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</si>
  <si>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</si>
  <si>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</si>
  <si>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</si>
  <si>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</si>
  <si>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</si>
  <si>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</si>
  <si>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</si>
  <si>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</si>
  <si>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</si>
  <si>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</si>
  <si>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</si>
  <si>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</si>
  <si>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</si>
  <si>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</si>
  <si>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</si>
  <si>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</si>
  <si>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</si>
  <si>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</si>
  <si>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</si>
  <si>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</si>
  <si>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</si>
  <si>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</si>
  <si>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</si>
  <si>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</si>
  <si>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</si>
  <si>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</si>
  <si>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>Муниципальная программа "Развитие физической культуры и спорта  "</t>
  </si>
  <si>
    <t>400</t>
  </si>
  <si>
    <t>Бюджетные инвестиции</t>
  </si>
  <si>
    <t>410</t>
  </si>
  <si>
    <t>2620293150</t>
  </si>
  <si>
    <t>9999993130</t>
  </si>
  <si>
    <t>9999993160</t>
  </si>
  <si>
    <t>Социальное обеспечение населения</t>
  </si>
  <si>
    <t>Субвенции на реализацию государственных полномочий органов опеки и попечительства в отношении несовершеннолетних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</si>
  <si>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</si>
  <si>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</si>
  <si>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</si>
  <si>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</si>
  <si>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</si>
  <si>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Мероприятия, направленные на модернизацию дошкольного образования</t>
  </si>
  <si>
    <t>2610370120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</si>
  <si>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</si>
  <si>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</si>
  <si>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</si>
  <si>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</si>
  <si>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</si>
  <si>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</si>
  <si>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Мероприятия по профилактике  экстремизма, терроризма и правонарушений</t>
  </si>
  <si>
    <t>1100000000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</si>
  <si>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</si>
  <si>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</si>
  <si>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</si>
  <si>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</si>
  <si>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</si>
  <si>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</si>
  <si>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</si>
  <si>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</si>
  <si>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</si>
  <si>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</si>
  <si>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</si>
  <si>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</si>
  <si>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</si>
  <si>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</si>
  <si>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</si>
  <si>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</si>
  <si>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</si>
  <si>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</si>
  <si>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</si>
  <si>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</si>
  <si>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</si>
  <si>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</si>
  <si>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</si>
  <si>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</si>
  <si>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</si>
  <si>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</si>
  <si>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</si>
  <si>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</si>
  <si>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</si>
  <si>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</si>
  <si>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</si>
  <si>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</si>
  <si>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</si>
  <si>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</si>
  <si>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</si>
  <si>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</si>
  <si>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</si>
  <si>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</si>
  <si>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</si>
  <si>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</si>
  <si>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</si>
  <si>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</si>
  <si>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</si>
  <si>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</si>
  <si>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</si>
  <si>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</si>
  <si>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</si>
  <si>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</si>
  <si>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</si>
  <si>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</si>
  <si>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</si>
  <si>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</si>
  <si>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</si>
  <si>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</si>
  <si>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</si>
  <si>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</si>
  <si>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</si>
  <si>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</si>
  <si>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</si>
  <si>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</si>
  <si>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</si>
  <si>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</si>
  <si>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</si>
  <si>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</si>
  <si>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</si>
  <si>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</si>
  <si>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</si>
  <si>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</si>
  <si>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</si>
  <si>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</si>
  <si>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</si>
  <si>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2720120010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</si>
  <si>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</si>
  <si>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</si>
  <si>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</si>
  <si>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</si>
  <si>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>Иные закупки товаров, работ и услуг для обеспечения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</si>
  <si>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</si>
  <si>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</si>
  <si>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</si>
  <si>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</si>
  <si>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</si>
  <si>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</si>
  <si>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</si>
  <si>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</si>
  <si>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</si>
  <si>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2520270140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</si>
  <si>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</si>
  <si>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</si>
  <si>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2630520100</t>
  </si>
  <si>
    <t>Мероприятия по обеспечению безопасности в муниципальных учреждениях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</si>
  <si>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</si>
  <si>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</si>
  <si>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</si>
  <si>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</si>
  <si>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</si>
  <si>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31001S2610</t>
  </si>
  <si>
    <t>2900120290</t>
  </si>
  <si>
    <t>Содержание зеленых насаждений</t>
  </si>
  <si>
    <t>2900120300</t>
  </si>
  <si>
    <t>Содержание территорий общего пользования</t>
  </si>
  <si>
    <t>Подпрограмма " Молодежная политика"</t>
  </si>
  <si>
    <t>Капитальные вложения в объекты государственной (муниципальной) собственности</t>
  </si>
  <si>
    <t>ВСЕГО:</t>
  </si>
  <si>
    <t>2620153030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</si>
  <si>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</si>
  <si>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830</t>
  </si>
  <si>
    <t>9999900020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</si>
  <si>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</si>
  <si>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</si>
  <si>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</si>
  <si>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Расходы на выплаты персоналу государственных (муниципальных) органов</t>
  </si>
  <si>
    <t>9999910050</t>
  </si>
  <si>
    <t>2510520100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</si>
  <si>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</si>
  <si>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</si>
  <si>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Расходы, связанные с исполнением решений, принятых судебными органами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</si>
  <si>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</si>
  <si>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</si>
  <si>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Мероприятия по землеустройству и землепользованию</t>
  </si>
  <si>
    <t>Подпрограмма" Развитие системы общего образования"</t>
  </si>
  <si>
    <t>121</t>
  </si>
  <si>
    <t>129</t>
  </si>
  <si>
    <t>(в рублях)</t>
  </si>
  <si>
    <t>Ведомство</t>
  </si>
  <si>
    <t>122</t>
  </si>
  <si>
    <t>244</t>
  </si>
  <si>
    <t>321</t>
  </si>
  <si>
    <t>851</t>
  </si>
  <si>
    <t>852</t>
  </si>
  <si>
    <t>853</t>
  </si>
  <si>
    <t>111</t>
  </si>
  <si>
    <t>119</t>
  </si>
  <si>
    <t>123</t>
  </si>
  <si>
    <t>811</t>
  </si>
  <si>
    <t>243</t>
  </si>
  <si>
    <t>414</t>
  </si>
  <si>
    <t>312</t>
  </si>
  <si>
    <t>412</t>
  </si>
  <si>
    <t>313</t>
  </si>
  <si>
    <t>323</t>
  </si>
  <si>
    <t>611</t>
  </si>
  <si>
    <t>612</t>
  </si>
  <si>
    <t>622</t>
  </si>
  <si>
    <t>831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</si>
  <si>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</si>
  <si>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</si>
  <si>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</si>
  <si>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</si>
  <si>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</si>
  <si>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целях капитального ремонта государственного (муниципального) имущества</t>
  </si>
  <si>
    <t>Прочая закупка товаров, работ и услуг</t>
  </si>
  <si>
    <t>Иные пенсии, социальные доплаты к пенсии</t>
  </si>
  <si>
    <t>Пособия, компенсации, меры социальной поддержки по публичным нормативным обязательствам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</si>
  <si>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</si>
  <si>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</si>
  <si>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</si>
  <si>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</si>
  <si>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</si>
  <si>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</si>
  <si>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Субсидии автономным учреждениям на иные цели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</si>
  <si>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работ,оказанием услуг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</si>
  <si>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</si>
  <si>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</si>
  <si>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</si>
  <si>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</si>
  <si>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Закупка энергетических ресурсаов</t>
  </si>
  <si>
    <t>247</t>
  </si>
  <si>
    <t>Изготовление информационных материалов</t>
  </si>
  <si>
    <t>3500140190</t>
  </si>
  <si>
    <t>Муниципальная программа "Противодействие коррупции в Пограничном муниципальном округе"</t>
  </si>
  <si>
    <t>3500000000</t>
  </si>
  <si>
    <t>Основное мкроприятие "Обеспечение прозрачности и информационной открытости деятельности Администрации Пограничного муницпального округа"</t>
  </si>
  <si>
    <t>3500100000</t>
  </si>
  <si>
    <t>Резервный фонд Администрации Пограничного муниципального округа</t>
  </si>
  <si>
    <t>112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</si>
  <si>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</si>
  <si>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</si>
  <si>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НАЦИОНАЛЬНАЯ ОБОРОНА</t>
  </si>
  <si>
    <t>Мобилизационная и вневойсковая подготовка</t>
  </si>
  <si>
    <t>Непрограммые направления деятельности органов местного самоуправления</t>
  </si>
  <si>
    <t>Осуществление первичного воинского учета на териториях, где отсутствуют военные комиссариаты</t>
  </si>
  <si>
    <t>9999951180</t>
  </si>
  <si>
    <t>Уборка несанкционированных мест захламления отходами</t>
  </si>
  <si>
    <t>2900120230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</si>
  <si>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</si>
  <si>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</si>
  <si>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</si>
  <si>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круга</t>
  </si>
  <si>
    <t>Муниципальная программа " Управление собственностью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</si>
  <si>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</si>
  <si>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Обеспеченте персонифецированного финансирования</t>
  </si>
  <si>
    <t>2630170090</t>
  </si>
  <si>
    <t>Закупка энергетических ресурсов</t>
  </si>
  <si>
    <t>262E100000</t>
  </si>
  <si>
    <t>Федеральный проект "Современная школа"</t>
  </si>
  <si>
    <t>262E193140</t>
  </si>
  <si>
    <t>Развитие материально-технической базы массовой физической культуры и спорта</t>
  </si>
  <si>
    <t>Иные выплаты персоналу учреждений, за исключением фонда оплаты труда</t>
  </si>
  <si>
    <t>Обеспечение деятельности (оказание услуг, выполнение работ) общеобразовательных организаций</t>
  </si>
  <si>
    <t>Расходы на обеспечение деятельности(оказание услуг, выполнение работ) дошкольных образовательных организаций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</si>
  <si>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</si>
  <si>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 xml:space="preserve">Мероприятия непрограммных направлений деятельности органов местного самоуправления </t>
  </si>
  <si>
    <t>Основное мероприятие "Повышение качества доступности предостовляемых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</si>
  <si>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</si>
  <si>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</si>
  <si>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</si>
  <si>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</si>
  <si>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</si>
  <si>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</si>
  <si>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</si>
  <si>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</si>
  <si>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</si>
  <si>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Основное мероприятие "Укрепление материально-технической базы муниципальных учреждений</t>
  </si>
  <si>
    <t>2510400000</t>
  </si>
  <si>
    <t>Основное мероприятие "Осуществление руководства и управления в сфере культуры"</t>
  </si>
  <si>
    <t>2560100000</t>
  </si>
  <si>
    <t>Основное мероприятие "Организация физкультурно-оздоровительной работы"</t>
  </si>
  <si>
    <t>0900100000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</si>
  <si>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</si>
  <si>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</si>
  <si>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</si>
  <si>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</si>
  <si>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«Укрепление материально-технической базы дошкольных образовательных учреждений»</t>
  </si>
  <si>
    <t>2610300000</t>
  </si>
  <si>
    <t>Основное мероприятие «Обеспечение безопасности в муниципальных учреждениях»</t>
  </si>
  <si>
    <t>2610400000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</si>
  <si>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</si>
  <si>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</si>
  <si>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</si>
  <si>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</si>
  <si>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</si>
  <si>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</si>
  <si>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</si>
  <si>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</si>
  <si>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</si>
  <si>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</si>
  <si>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</si>
  <si>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</si>
  <si>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Основное мероприятие "Военно-патриотическое воспитание детей и молодежи"</t>
  </si>
  <si>
    <t>2630400000</t>
  </si>
  <si>
    <t>2630500000</t>
  </si>
  <si>
    <t>2630200000</t>
  </si>
  <si>
    <t>Основное мероприятие «Создание условий для развития и самореализации одаренных детей»</t>
  </si>
  <si>
    <t>2640100000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</si>
  <si>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</si>
  <si>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</si>
  <si>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2520200000</t>
  </si>
  <si>
    <t>Основное мероприятие «Укрепление материально-технической базы муниципальных учреждений»</t>
  </si>
  <si>
    <t>2520300000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</si>
  <si>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</si>
  <si>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</si>
  <si>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</si>
  <si>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</si>
  <si>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</si>
  <si>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</si>
  <si>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Основное мероприятие "Обеспечение безопасности в учреждениях культуры"</t>
  </si>
  <si>
    <t>2510500000</t>
  </si>
  <si>
    <t>Основное мероприятие «Обеспечение деятельности  библиотек»</t>
  </si>
  <si>
    <t>2530100000</t>
  </si>
  <si>
    <t>Основное мероприятие «Создание единого информационного поля"</t>
  </si>
  <si>
    <t>2530200000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</si>
  <si>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</si>
  <si>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</si>
  <si>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Основное мероприятие "Антикризисные мероприятия"</t>
  </si>
  <si>
    <t>2560200000</t>
  </si>
  <si>
    <t>Мероприятия по проведению  ремонтных работ (в т.ч. проектно-изыскательские работы) муниципальных учреждений</t>
  </si>
  <si>
    <t>2720170150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</si>
  <si>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</si>
  <si>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</si>
  <si>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Реализация социально значимых проектов ТОС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</si>
  <si>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</si>
  <si>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</si>
  <si>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</si>
  <si>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</si>
  <si>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</si>
  <si>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Мероприятия, проводимые Администрацией Пограничного муниципального округа</t>
  </si>
  <si>
    <t>27201L5990</t>
  </si>
  <si>
    <t>Подготовка проектов межевания земельных участков и на проведение кадастровых работ</t>
  </si>
  <si>
    <t>2720120150</t>
  </si>
  <si>
    <t>Муниципальная программа "Управление собственостью Пограничного муниципального округа"</t>
  </si>
  <si>
    <t>Содержание и ремонт дорог общего пользования местного значения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</si>
  <si>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</si>
  <si>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</si>
  <si>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3700100000</t>
  </si>
  <si>
    <t>Основное мероприятие "Поддержка и развитие общественных инициатив граждан"</t>
  </si>
  <si>
    <t>3600120050</t>
  </si>
  <si>
    <t>Создание условий для оказания медицинской помощи населению на территории Пограничного муниципального округа</t>
  </si>
  <si>
    <t>Основное мероприятие "Формирование культуры здорового образа жизни и укрепление здоровья населения"</t>
  </si>
  <si>
    <t>3600100000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</si>
  <si>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</si>
  <si>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</si>
  <si>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Другие вопросы в области здравоохранения</t>
  </si>
  <si>
    <t>ЗДРАВООХРАНЕНИЕ</t>
  </si>
  <si>
    <t>990000000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</si>
  <si>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</si>
  <si>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</si>
  <si>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Основное мероприятие "Поддержка социально ориентированных некомме5рческих организаций"</t>
  </si>
  <si>
    <t>3800100000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</si>
  <si>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</si>
  <si>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</si>
  <si>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Другин вопросы в области социальной политики</t>
  </si>
  <si>
    <t>26202R3040</t>
  </si>
  <si>
    <t>2520420100</t>
  </si>
  <si>
    <t>Основное мероприятие ""Обеспечение безопасности в уреждениях культуры"</t>
  </si>
  <si>
    <t>2520400000</t>
  </si>
  <si>
    <t>1100120120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</si>
  <si>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</si>
  <si>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</t>
  </si>
  <si>
    <t>3300000000</t>
  </si>
  <si>
    <t>3300100000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</si>
  <si>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</si>
  <si>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</si>
  <si>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Основное мероприятие "Укрепление международных, внешнеэкономических связей и приграничного сотрудничества"</t>
  </si>
  <si>
    <t>19001S2390</t>
  </si>
  <si>
    <t>0100240020</t>
  </si>
  <si>
    <t>Организация и проведение мероприятий, направленные на поддержку малого и среднего предпринимательства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</si>
  <si>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</si>
  <si>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09001S2230</t>
  </si>
  <si>
    <t>2620320330</t>
  </si>
  <si>
    <t>Расходы на выполнение наказов избирателей на территории Пограничного муниципального округа</t>
  </si>
  <si>
    <t>262EВ51790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</si>
  <si>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</si>
  <si>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262EВ00000</t>
  </si>
  <si>
    <t>Федеральный проект "Патриотическое воспитание граждан Российской Федерации"</t>
  </si>
  <si>
    <t>Основное мероприятие "Создание условий для развития и самореализации одаоенных детей"</t>
  </si>
  <si>
    <t>2630470130</t>
  </si>
  <si>
    <t>Основное мероприятие "Организация и обеспечение отдыха и оздоровления детей и подростков"</t>
  </si>
  <si>
    <t>Субвенции на обеспечение оздоровления и отдыха детей (за исключением организации отдыха детей в каникулярное время)</t>
  </si>
  <si>
    <t>Основное мероприятие "Создание условий для развития и самореализации одаренных детей"</t>
  </si>
  <si>
    <t>252A155192</t>
  </si>
  <si>
    <t>Реализация мероприятий по модернизации муниципальных детских школ искусств по видам искусств (НП)</t>
  </si>
  <si>
    <t>2510220330</t>
  </si>
  <si>
    <t>25302S2540</t>
  </si>
  <si>
    <t xml:space="preserve">         Показатели расходов бюджета Пограничного муниципального округа за 2024 год в ведомственной структуре расходов бюджетов</t>
  </si>
  <si>
    <t>Кассовое исполнение                  за 2024 год</t>
  </si>
  <si>
    <t>Процент исполения к уточненному бюджету 2024 года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</si>
  <si>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</si>
  <si>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</si>
  <si>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</si>
  <si>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</si>
  <si>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</si>
  <si>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Подпрограмма "Развитие телекоммуникационной инфраструктуры органов местного самоуправления"</t>
  </si>
  <si>
    <t>2410000000</t>
  </si>
  <si>
    <t>Основное мероприятие "Техническое и программное оснащение Администрации Пограничного муниципального округа"</t>
  </si>
  <si>
    <t>2410100000</t>
  </si>
  <si>
    <t xml:space="preserve">Мероприятия, направленные на развитие информатизации и защиты информации </t>
  </si>
  <si>
    <t>2410140030</t>
  </si>
  <si>
    <t>Закупка товаров, работ и услуг для  государственных (муниципальных) нужд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</si>
  <si>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</si>
  <si>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2430000000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</si>
  <si>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</si>
  <si>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2430100000</t>
  </si>
  <si>
    <t>2430140030</t>
  </si>
  <si>
    <t>Приобретение муниципальными учреждениями недвижимого и особо ценного движимого имущества</t>
  </si>
  <si>
    <t>2720170030</t>
  </si>
  <si>
    <t>Закупка товаров, работ и услуг для государственных (муниципальных) нужд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</si>
  <si>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</si>
  <si>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</si>
  <si>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Организация транспортного обслуживания населения в границах муниципального округа </t>
  </si>
  <si>
    <t>28900S2410</t>
  </si>
  <si>
    <t>1900120330</t>
  </si>
  <si>
    <t>Капитальные вложения в объекты государственной  (муниципальной) собственности</t>
  </si>
  <si>
    <t xml:space="preserve"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</si>
  <si>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>19001S2250</t>
  </si>
  <si>
    <t>19001S2251</t>
  </si>
  <si>
    <t>Субсидии на капитальный ремонт и ремонт автомобильных дорог общего пользования населенных пунктов</t>
  </si>
  <si>
    <t>Связь и информатика</t>
  </si>
  <si>
    <t>Мероприятия муниципальной программы "Информационное общество Пограничного муниципального округа"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</si>
  <si>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</si>
  <si>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</si>
  <si>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24900S2741</t>
  </si>
  <si>
    <t>Подпрограмма "Актуализация (внесение изменений) градостроительной документации Пограничного муниципального окргуа"</t>
  </si>
  <si>
    <t>3420000000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</si>
  <si>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</si>
  <si>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3420100000</t>
  </si>
  <si>
    <t>Мероприятия по актуализации (внесении изменений) градостроительной документации Пограничного муниципального округа</t>
  </si>
  <si>
    <t>3420140210</t>
  </si>
  <si>
    <t>Иные закупки товаров, работ и услуг для обеспечения муниципальных нужд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</si>
  <si>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</si>
  <si>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Обеспечение семей участников СВО бесплатным твердым топливом (дровами)</t>
  </si>
  <si>
    <t>2190020620</t>
  </si>
  <si>
    <t xml:space="preserve">Обеспечение граждан твердым топливом (дровами) </t>
  </si>
  <si>
    <t>Реализация проекта, инициированного участниками ТОС "с. Садовое" Пограничного муниципального округа</t>
  </si>
  <si>
    <t>37001S4032</t>
  </si>
  <si>
    <t>37001S4033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</si>
  <si>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</si>
  <si>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</si>
  <si>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 xml:space="preserve">Мероприятия по инвентаризации кладбищ, а также мест захоронений на кладбищах </t>
  </si>
  <si>
    <t>29001S2170</t>
  </si>
  <si>
    <t>Реализация проектов инициативного бюджетирования по направлению "Твой проект" - освещение улиц села Жариково</t>
  </si>
  <si>
    <t>29001S2361</t>
  </si>
  <si>
    <t>29001S2362</t>
  </si>
  <si>
    <t>Реализация проектов инициативного бюджетирования по направлению "Твой проект" - уличное освещение села Богуславка</t>
  </si>
  <si>
    <t xml:space="preserve">Мероприятия по благоустройству дворовых территорий </t>
  </si>
  <si>
    <t>3700120330</t>
  </si>
  <si>
    <t>Реализация проекта, инициированного участниками ТОС "с. Барано-Оренбургское" Пограничного муниципального округа</t>
  </si>
  <si>
    <t>37001S4031</t>
  </si>
  <si>
    <t>Реализация проекта, инициированного участниками ТОС "с. Бойкое" Пограничного муниципального округа</t>
  </si>
  <si>
    <t>Реализация проекта, инициированного участниками ТОС "с. Софье-Алексеевское" Пограничного муниципального округа</t>
  </si>
  <si>
    <t>37001S4034</t>
  </si>
  <si>
    <t>Реализация проекта, инициированного участниками ТОС "Дружные соседи" Пограничного муниципального округа</t>
  </si>
  <si>
    <t>37001S4035</t>
  </si>
  <si>
    <t>Реализация проекта, инициированного участниками ТОС "п. Таловый" Пограничного муниципального округа</t>
  </si>
  <si>
    <t>37001S4036</t>
  </si>
  <si>
    <t xml:space="preserve">Денежная выплата (стипендия), выплачиваемая в рамках договора о целевом обучении </t>
  </si>
  <si>
    <t>2690070230</t>
  </si>
  <si>
    <t>Иные выплаты населению</t>
  </si>
  <si>
    <t>360</t>
  </si>
  <si>
    <t>2710000000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</si>
  <si>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</si>
  <si>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</si>
  <si>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</si>
  <si>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</si>
  <si>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Иные выплаты, за исключением фонда оплаты труда государственных (муниципальных) органов. лицам. привлекаемым согласно законодательству для выполнения отдельных полномочий</t>
  </si>
  <si>
    <t>Приобретение и поставка спортивного инвентаря, спортивного оборудования и иного имущества для развития массового спорта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</si>
  <si>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</si>
  <si>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2620150500</t>
  </si>
  <si>
    <t>Реализация проектов инициативного бюджетирования по направлению "Молодежный бюджет"</t>
  </si>
  <si>
    <t>26203S2750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</si>
  <si>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</si>
  <si>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</si>
  <si>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</si>
  <si>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</si>
  <si>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Комплектование книжных фондов и обеспечение информационно-техническим оборудованием библиотек</t>
  </si>
  <si>
    <t>2530370150</t>
  </si>
  <si>
    <t>2530300000</t>
  </si>
  <si>
    <t>Софинансирование 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</si>
  <si>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25104L2990</t>
  </si>
  <si>
    <t xml:space="preserve">Уточненный бюджет 2024 года </t>
  </si>
  <si>
    <t>Приложение 2</t>
  </si>
  <si>
    <t>к  муниципальному правовому акту</t>
  </si>
  <si>
    <t>от 30.04.2025 № 257-МПА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</si>
</sst>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133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0" fontId="19" fillId="0" borderId="0" xfId="18" applyFont="1" applyFill="1" applyAlignment="1">
      <alignment horizontal="left"/>
    </xf>
    <xf numFmtId="2" fontId="20" fillId="0" borderId="0" xfId="18" applyNumberFormat="1" applyFont="1" applyFill="1" applyAlignment="1"/>
    <xf numFmtId="2" fontId="20" fillId="0" borderId="0" xfId="18" applyNumberFormat="1" applyFont="1" applyFill="1" applyAlignment="1">
      <alignment horizontal="center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4" fontId="22" fillId="0" borderId="10" xfId="18" applyNumberFormat="1" applyFont="1" applyFill="1" applyBorder="1" applyAlignment="1">
      <alignment horizontal="center"/>
    </xf>
    <xf numFmtId="0" fontId="22" fillId="0" borderId="12" xfId="18" applyFont="1" applyFill="1" applyBorder="1" applyAlignment="1">
      <alignment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0" borderId="10" xfId="18" applyNumberFormat="1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/>
    <xf numFmtId="0" fontId="19" fillId="15" borderId="0" xfId="18" applyFont="1" applyFill="1" applyAlignment="1"/>
    <xf numFmtId="0" fontId="19" fillId="0" borderId="10" xfId="0" applyFont="1" applyFill="1" applyBorder="1" applyAlignment="1">
      <alignment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49" fontId="22" fillId="0" borderId="10" xfId="18" applyNumberFormat="1" applyFont="1" applyFill="1" applyBorder="1" applyAlignment="1">
      <alignment horizontal="center" vertical="center" wrapText="1"/>
    </xf>
    <xf numFmtId="49" fontId="22" fillId="0" borderId="10" xfId="18" applyNumberFormat="1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4" fontId="22" fillId="0" borderId="10" xfId="0" applyNumberFormat="1" applyFont="1" applyFill="1" applyBorder="1" applyAlignment="1">
      <alignment horizontal="center" vertical="center" shrinkToFit="1"/>
    </xf>
    <xf numFmtId="0" fontId="22" fillId="0" borderId="0" xfId="18" applyFont="1" applyFill="1" applyAlignment="1"/>
    <xf numFmtId="0" fontId="22" fillId="15" borderId="10" xfId="0" applyFont="1" applyFill="1" applyBorder="1" applyAlignment="1">
      <alignment horizontal="left" vertical="center" wrapText="1"/>
    </xf>
    <xf numFmtId="49" fontId="22" fillId="15" borderId="10" xfId="0" applyNumberFormat="1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Alignment="1"/>
    <xf numFmtId="4" fontId="22" fillId="0" borderId="10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vertical="center" wrapText="1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23" fillId="0" borderId="10" xfId="0" applyFont="1" applyFill="1" applyBorder="1" applyAlignment="1">
      <alignment vertical="center" wrapText="1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49" fontId="24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49" fontId="23" fillId="15" borderId="10" xfId="0" applyNumberFormat="1" applyFont="1" applyFill="1" applyBorder="1" applyAlignment="1">
      <alignment horizontal="left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19" fillId="0" borderId="10" xfId="0" applyNumberFormat="1" applyFont="1" applyFill="1" applyBorder="1" applyAlignment="1">
      <alignment horizontal="left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49" fontId="23" fillId="15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0" xfId="0" applyFont="1" applyAlignment="1">
      <alignment wrapText="1"/>
    </xf>
    <xf numFmtId="0" fontId="23" fillId="15" borderId="10" xfId="0" applyFont="1" applyFill="1" applyBorder="1" applyAlignment="1">
      <alignment horizontal="left" vertical="center" wrapText="1"/>
    </xf>
    <xf numFmtId="49" fontId="23" fillId="0" borderId="10" xfId="18" applyNumberFormat="1" applyFont="1" applyFill="1" applyBorder="1" applyAlignment="1">
      <alignment horizontal="center" vertical="center" wrapText="1"/>
    </xf>
    <xf numFmtId="49" fontId="23" fillId="0" borderId="10" xfId="18" applyNumberFormat="1" applyFont="1" applyFill="1" applyBorder="1" applyAlignment="1">
      <alignment horizontal="center" vertical="center" wrapText="1" shrinkToFit="1"/>
    </xf>
    <xf numFmtId="4" fontId="23" fillId="0" borderId="10" xfId="18" applyNumberFormat="1" applyFont="1" applyFill="1" applyBorder="1" applyAlignment="1">
      <alignment horizontal="center" vertical="center"/>
    </xf>
    <xf numFmtId="0" fontId="23" fillId="0" borderId="0" xfId="18" applyFont="1" applyFill="1" applyAlignment="1"/>
    <xf numFmtId="49" fontId="23" fillId="15" borderId="10" xfId="18" applyNumberFormat="1" applyFont="1" applyFill="1" applyBorder="1" applyAlignment="1">
      <alignment horizontal="center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" fontId="23" fillId="15" borderId="10" xfId="18" applyNumberFormat="1" applyFont="1" applyFill="1" applyBorder="1" applyAlignment="1">
      <alignment horizontal="center" vertical="center"/>
    </xf>
    <xf numFmtId="0" fontId="19" fillId="0" borderId="0" xfId="18" applyFont="1" applyFill="1" applyAlignment="1"/>
    <xf numFmtId="0" fontId="23" fillId="15" borderId="10" xfId="0" applyFont="1" applyFill="1" applyBorder="1" applyAlignment="1">
      <alignment vertical="center" wrapText="1" shrinkToFit="1"/>
    </xf>
    <xf numFmtId="49" fontId="23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shrinkToFit="1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4" fontId="23" fillId="0" borderId="10" xfId="24" applyNumberFormat="1" applyFont="1" applyFill="1" applyBorder="1" applyAlignment="1" applyProtection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 shrinkToFit="1"/>
    </xf>
    <xf numFmtId="4" fontId="22" fillId="0" borderId="10" xfId="27" applyNumberFormat="1" applyFont="1" applyFill="1" applyBorder="1" applyAlignment="1" applyProtection="1">
      <alignment horizontal="center" vertical="center" wrapTex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Alignment="1"/>
    <xf numFmtId="49" fontId="26" fillId="0" borderId="10" xfId="0" applyNumberFormat="1" applyFont="1" applyFill="1" applyBorder="1" applyAlignment="1">
      <alignment horizontal="center" vertical="center" shrinkToFit="1"/>
    </xf>
    <xf numFmtId="0" fontId="19" fillId="0" borderId="0" xfId="18" applyFont="1" applyFill="1" applyAlignment="1"/>
    <xf numFmtId="0" fontId="25" fillId="0" borderId="0" xfId="0" applyFont="1" applyAlignment="1">
      <alignment vertical="center"/>
    </xf>
    <xf numFmtId="0" fontId="19" fillId="0" borderId="0" xfId="18" applyFont="1" applyFill="1" applyAlignment="1"/>
    <xf numFmtId="0" fontId="23" fillId="0" borderId="10" xfId="0" applyFont="1" applyFill="1" applyBorder="1" applyAlignment="1">
      <alignment horizontal="left" vertical="center" wrapText="1"/>
    </xf>
    <xf numFmtId="0" fontId="19" fillId="0" borderId="0" xfId="18" applyFont="1" applyFill="1" applyAlignment="1"/>
    <xf numFmtId="0" fontId="19" fillId="0" borderId="0" xfId="18" applyFont="1" applyFill="1" applyAlignment="1"/>
    <xf numFmtId="0" fontId="19" fillId="0" borderId="15" xfId="18" applyFont="1" applyFill="1" applyBorder="1" applyAlignment="1">
      <alignment horizontal="center" vertical="center" wrapText="1"/>
    </xf>
    <xf numFmtId="49" fontId="19" fillId="0" borderId="15" xfId="18" applyNumberFormat="1" applyFont="1" applyFill="1" applyBorder="1" applyAlignment="1">
      <alignment horizontal="center" vertical="center" wrapText="1"/>
    </xf>
    <xf numFmtId="0" fontId="19" fillId="0" borderId="15" xfId="18" applyFont="1" applyFill="1" applyBorder="1" applyAlignment="1">
      <alignment horizontal="center" vertical="center"/>
    </xf>
    <xf numFmtId="0" fontId="19" fillId="0" borderId="16" xfId="18" applyFont="1" applyFill="1" applyBorder="1" applyAlignment="1">
      <alignment horizontal="center" vertical="center" wrapText="1"/>
    </xf>
    <xf numFmtId="2" fontId="19" fillId="0" borderId="16" xfId="18" applyNumberFormat="1" applyFont="1" applyFill="1" applyBorder="1" applyAlignment="1">
      <alignment horizontal="center" vertical="center" wrapText="1"/>
    </xf>
    <xf numFmtId="165" fontId="19" fillId="0" borderId="16" xfId="24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49" fontId="23" fillId="15" borderId="10" xfId="0" applyNumberFormat="1" applyFont="1" applyFill="1" applyBorder="1" applyAlignment="1">
      <alignment horizontal="center" vertical="center" wrapText="1" shrinkToFit="1"/>
    </xf>
    <xf numFmtId="49" fontId="23" fillId="0" borderId="10" xfId="0" applyNumberFormat="1" applyFont="1" applyFill="1" applyBorder="1" applyAlignment="1">
      <alignment horizontal="center" vertical="center" wrapText="1" shrinkToFit="1"/>
    </xf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Alignment="1"/>
    <xf numFmtId="0" fontId="19" fillId="0" borderId="0" xfId="18" applyFont="1" applyFill="1" applyBorder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19" fillId="0" borderId="0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19" fillId="0" borderId="0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protection locked="0"/>
    </xf>
    <xf numFmtId="0" fontId="19" fillId="0" borderId="0" xfId="18" applyFont="1" applyFill="1" applyBorder="1" applyAlignment="1">
      <alignment horizontal="center" wrapText="1"/>
    </xf>
    <xf numFmtId="0" fontId="25" fillId="0" borderId="0" xfId="18" applyFont="1" applyFill="1" applyBorder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6"/>
  <sheetViews>
    <sheetView tabSelected="1" zoomScaleNormal="100" zoomScaleSheetLayoutView="90" workbookViewId="0">
      <selection activeCell="N9" sqref="N8:O9"/>
    </sheetView>
  </sheetViews>
  <sheetFormatPr defaultRowHeight="12.75" outlineLevelRow="5" x14ac:dyDescent="0.2"/>
  <cols>
    <col min="1" max="1" width="56.42578125" style="5" customWidth="1"/>
    <col min="2" max="2" width="10.85546875" style="6" customWidth="1"/>
    <col min="3" max="3" width="8.85546875" style="8" customWidth="1"/>
    <col min="4" max="4" width="10.140625" style="8" customWidth="1"/>
    <col min="5" max="5" width="13.7109375" style="8" customWidth="1"/>
    <col min="6" max="6" width="7.5703125" style="8" customWidth="1"/>
    <col min="7" max="7" width="16.28515625" style="8" customWidth="1"/>
    <col min="8" max="8" width="17.85546875" style="94" customWidth="1"/>
    <col min="9" max="9" width="14.28515625" style="2" customWidth="1"/>
    <col min="10" max="16384" width="9.140625" style="2"/>
  </cols>
  <sheetData>
    <row r="1" spans="1:10" ht="9" customHeight="1" x14ac:dyDescent="0.3">
      <c r="A1" s="8"/>
      <c r="B1" s="2"/>
      <c r="C1" s="2"/>
      <c r="D1" s="2"/>
      <c r="E1" s="16"/>
      <c r="F1" s="16"/>
      <c r="G1" s="94"/>
      <c r="H1" s="15"/>
      <c r="I1" s="15"/>
    </row>
    <row r="2" spans="1:10" ht="7.5" customHeight="1" x14ac:dyDescent="0.2">
      <c r="A2" s="8"/>
      <c r="B2" s="8"/>
      <c r="F2" s="2"/>
      <c r="G2" s="94"/>
    </row>
    <row r="3" spans="1:10" x14ac:dyDescent="0.2">
      <c r="A3" s="11"/>
      <c r="B3" s="11"/>
      <c r="C3" s="2"/>
      <c r="D3" s="11"/>
      <c r="E3" s="2"/>
      <c r="F3" s="127" t="s">
        <v>640</v>
      </c>
      <c r="G3" s="128"/>
      <c r="H3" s="128"/>
      <c r="I3" s="126"/>
      <c r="J3" s="126"/>
    </row>
    <row r="4" spans="1:10" ht="16.5" customHeight="1" x14ac:dyDescent="0.2">
      <c r="A4" s="2"/>
      <c r="B4" s="2"/>
      <c r="C4" s="2"/>
      <c r="E4" s="124"/>
      <c r="F4" s="129" t="s">
        <v>641</v>
      </c>
      <c r="G4" s="128"/>
      <c r="H4" s="128"/>
      <c r="I4" s="126"/>
      <c r="J4" s="126"/>
    </row>
    <row r="5" spans="1:10" s="123" customFormat="1" ht="15.75" customHeight="1" x14ac:dyDescent="0.2">
      <c r="D5" s="8"/>
      <c r="E5" s="122"/>
      <c r="F5" s="130" t="s">
        <v>280</v>
      </c>
      <c r="G5" s="128"/>
      <c r="H5" s="128"/>
      <c r="I5" s="125"/>
      <c r="J5" s="125"/>
    </row>
    <row r="6" spans="1:10" s="11" customFormat="1" x14ac:dyDescent="0.2">
      <c r="A6" s="9"/>
      <c r="B6" s="10"/>
      <c r="C6" s="7"/>
      <c r="D6" s="7"/>
      <c r="F6" s="11" t="s">
        <v>642</v>
      </c>
      <c r="G6" s="12"/>
    </row>
    <row r="7" spans="1:10" s="11" customFormat="1" ht="11.25" customHeight="1" x14ac:dyDescent="0.2">
      <c r="A7" s="9"/>
      <c r="B7" s="10"/>
      <c r="C7" s="7"/>
      <c r="D7" s="7"/>
      <c r="E7" s="12"/>
      <c r="F7" s="13"/>
      <c r="G7" s="13"/>
    </row>
    <row r="8" spans="1:10" s="11" customFormat="1" ht="29.25" customHeight="1" x14ac:dyDescent="0.25">
      <c r="A8" s="132" t="s">
        <v>544</v>
      </c>
      <c r="B8" s="132"/>
      <c r="C8" s="132"/>
      <c r="D8" s="132"/>
      <c r="E8" s="132"/>
      <c r="F8" s="132"/>
      <c r="G8" s="132"/>
      <c r="H8" s="132"/>
      <c r="I8" s="132"/>
    </row>
    <row r="9" spans="1:10" s="11" customFormat="1" ht="12" customHeight="1" x14ac:dyDescent="0.2">
      <c r="A9" s="131"/>
      <c r="B9" s="131"/>
      <c r="C9" s="131"/>
      <c r="D9" s="131"/>
      <c r="E9" s="131"/>
      <c r="F9" s="131"/>
      <c r="G9" s="131"/>
    </row>
    <row r="10" spans="1:10" s="11" customFormat="1" ht="15.75" customHeight="1" x14ac:dyDescent="0.2">
      <c r="A10" s="9"/>
      <c r="B10" s="10"/>
      <c r="C10" s="13"/>
      <c r="D10" s="13"/>
      <c r="E10" s="13"/>
      <c r="F10" s="13"/>
      <c r="G10" s="3"/>
      <c r="I10" s="102" t="s">
        <v>333</v>
      </c>
    </row>
    <row r="11" spans="1:10" s="1" customFormat="1" ht="94.5" customHeight="1" x14ac:dyDescent="0.2">
      <c r="A11" s="115" t="s">
        <v>61</v>
      </c>
      <c r="B11" s="116" t="s">
        <v>334</v>
      </c>
      <c r="C11" s="115" t="s">
        <v>62</v>
      </c>
      <c r="D11" s="115" t="s">
        <v>63</v>
      </c>
      <c r="E11" s="115" t="s">
        <v>0</v>
      </c>
      <c r="F11" s="115" t="s">
        <v>64</v>
      </c>
      <c r="G11" s="117" t="s">
        <v>639</v>
      </c>
      <c r="H11" s="115" t="s">
        <v>545</v>
      </c>
      <c r="I11" s="115" t="s">
        <v>546</v>
      </c>
    </row>
    <row r="12" spans="1:10" s="1" customFormat="1" x14ac:dyDescent="0.2">
      <c r="A12" s="112">
        <v>1</v>
      </c>
      <c r="B12" s="113">
        <v>2</v>
      </c>
      <c r="C12" s="112">
        <v>3</v>
      </c>
      <c r="D12" s="112">
        <v>4</v>
      </c>
      <c r="E12" s="112">
        <v>5</v>
      </c>
      <c r="F12" s="112">
        <v>6</v>
      </c>
      <c r="G12" s="112">
        <v>7</v>
      </c>
      <c r="H12" s="114">
        <v>8</v>
      </c>
      <c r="I12" s="114">
        <v>9</v>
      </c>
    </row>
    <row r="13" spans="1:10" s="58" customFormat="1" ht="32.25" customHeight="1" x14ac:dyDescent="0.2">
      <c r="A13" s="48" t="s">
        <v>318</v>
      </c>
      <c r="B13" s="49" t="s">
        <v>174</v>
      </c>
      <c r="C13" s="50" t="s">
        <v>66</v>
      </c>
      <c r="D13" s="50" t="s">
        <v>66</v>
      </c>
      <c r="E13" s="50" t="s">
        <v>67</v>
      </c>
      <c r="F13" s="50" t="s">
        <v>2</v>
      </c>
      <c r="G13" s="23">
        <f>G14+G208+G228+G322+G476+G496+G521+G577+G596+G513+G220</f>
        <v>638437248.55999994</v>
      </c>
      <c r="H13" s="23">
        <f>H14+H208+H228+H322+H476+H496+H521+H577+H596+H513+H220</f>
        <v>606408778.12</v>
      </c>
      <c r="I13" s="23">
        <f>H13/G13*100</f>
        <v>94.983301724289987</v>
      </c>
    </row>
    <row r="14" spans="1:10" s="53" customFormat="1" ht="21" customHeight="1" x14ac:dyDescent="0.2">
      <c r="A14" s="48" t="s">
        <v>1</v>
      </c>
      <c r="B14" s="49" t="s">
        <v>174</v>
      </c>
      <c r="C14" s="50" t="s">
        <v>65</v>
      </c>
      <c r="D14" s="50" t="s">
        <v>66</v>
      </c>
      <c r="E14" s="50" t="s">
        <v>67</v>
      </c>
      <c r="F14" s="50" t="s">
        <v>2</v>
      </c>
      <c r="G14" s="23">
        <f>G15+G23+G36+G44+G51+G57+G63</f>
        <v>175392587.28</v>
      </c>
      <c r="H14" s="23">
        <f>H15+H23+H36+H44+H51+H57+H63</f>
        <v>153595348.42999998</v>
      </c>
      <c r="I14" s="23">
        <f>H14/G14*100</f>
        <v>87.572314663901679</v>
      </c>
    </row>
    <row r="15" spans="1:10" s="53" customFormat="1" ht="27" customHeight="1" x14ac:dyDescent="0.2">
      <c r="A15" s="63" t="s">
        <v>3</v>
      </c>
      <c r="B15" s="49" t="s">
        <v>174</v>
      </c>
      <c r="C15" s="50" t="s">
        <v>65</v>
      </c>
      <c r="D15" s="50" t="s">
        <v>68</v>
      </c>
      <c r="E15" s="50" t="s">
        <v>67</v>
      </c>
      <c r="F15" s="50" t="s">
        <v>2</v>
      </c>
      <c r="G15" s="59">
        <f t="shared" ref="G15:H19" si="0">G16</f>
        <v>3727235.73</v>
      </c>
      <c r="H15" s="59">
        <f t="shared" si="0"/>
        <v>3696039.52</v>
      </c>
      <c r="I15" s="23">
        <f t="shared" ref="I15:I84" si="1">H15/G15*100</f>
        <v>99.163020204252021</v>
      </c>
    </row>
    <row r="16" spans="1:10" ht="32.25" customHeight="1" x14ac:dyDescent="0.2">
      <c r="A16" s="27" t="s">
        <v>4</v>
      </c>
      <c r="B16" s="25" t="s">
        <v>174</v>
      </c>
      <c r="C16" s="26" t="s">
        <v>65</v>
      </c>
      <c r="D16" s="26" t="s">
        <v>68</v>
      </c>
      <c r="E16" s="26" t="s">
        <v>69</v>
      </c>
      <c r="F16" s="26" t="s">
        <v>2</v>
      </c>
      <c r="G16" s="100">
        <f t="shared" si="0"/>
        <v>3727235.73</v>
      </c>
      <c r="H16" s="100">
        <f t="shared" si="0"/>
        <v>3696039.52</v>
      </c>
      <c r="I16" s="22">
        <f t="shared" si="1"/>
        <v>99.163020204252021</v>
      </c>
    </row>
    <row r="17" spans="1:9" ht="31.5" customHeight="1" x14ac:dyDescent="0.2">
      <c r="A17" s="27" t="s">
        <v>70</v>
      </c>
      <c r="B17" s="25" t="s">
        <v>174</v>
      </c>
      <c r="C17" s="26" t="s">
        <v>65</v>
      </c>
      <c r="D17" s="26" t="s">
        <v>68</v>
      </c>
      <c r="E17" s="26" t="s">
        <v>71</v>
      </c>
      <c r="F17" s="26" t="s">
        <v>2</v>
      </c>
      <c r="G17" s="100">
        <f t="shared" si="0"/>
        <v>3727235.73</v>
      </c>
      <c r="H17" s="100">
        <f t="shared" si="0"/>
        <v>3696039.52</v>
      </c>
      <c r="I17" s="22">
        <f t="shared" si="1"/>
        <v>99.163020204252021</v>
      </c>
    </row>
    <row r="18" spans="1:9" ht="19.5" customHeight="1" x14ac:dyDescent="0.2">
      <c r="A18" s="24" t="s">
        <v>5</v>
      </c>
      <c r="B18" s="25" t="s">
        <v>174</v>
      </c>
      <c r="C18" s="26" t="s">
        <v>65</v>
      </c>
      <c r="D18" s="26" t="s">
        <v>68</v>
      </c>
      <c r="E18" s="26" t="s">
        <v>72</v>
      </c>
      <c r="F18" s="26" t="s">
        <v>2</v>
      </c>
      <c r="G18" s="98">
        <f t="shared" si="0"/>
        <v>3727235.73</v>
      </c>
      <c r="H18" s="98">
        <f t="shared" si="0"/>
        <v>3696039.52</v>
      </c>
      <c r="I18" s="22">
        <f t="shared" si="1"/>
        <v>99.163020204252021</v>
      </c>
    </row>
    <row r="19" spans="1:9" ht="54.75" customHeight="1" x14ac:dyDescent="0.2">
      <c r="A19" s="24" t="s">
        <v>195</v>
      </c>
      <c r="B19" s="25" t="s">
        <v>174</v>
      </c>
      <c r="C19" s="26" t="s">
        <v>65</v>
      </c>
      <c r="D19" s="26" t="s">
        <v>68</v>
      </c>
      <c r="E19" s="26" t="s">
        <v>72</v>
      </c>
      <c r="F19" s="26" t="s">
        <v>73</v>
      </c>
      <c r="G19" s="98">
        <f t="shared" si="0"/>
        <v>3727235.73</v>
      </c>
      <c r="H19" s="98">
        <f t="shared" si="0"/>
        <v>3696039.52</v>
      </c>
      <c r="I19" s="22">
        <f t="shared" si="1"/>
        <v>99.163020204252021</v>
      </c>
    </row>
    <row r="20" spans="1:9" ht="30.75" customHeight="1" x14ac:dyDescent="0.2">
      <c r="A20" s="24" t="s">
        <v>196</v>
      </c>
      <c r="B20" s="25" t="s">
        <v>174</v>
      </c>
      <c r="C20" s="26" t="s">
        <v>65</v>
      </c>
      <c r="D20" s="26" t="s">
        <v>68</v>
      </c>
      <c r="E20" s="26" t="s">
        <v>72</v>
      </c>
      <c r="F20" s="26" t="s">
        <v>6</v>
      </c>
      <c r="G20" s="98">
        <f>G21+G22</f>
        <v>3727235.73</v>
      </c>
      <c r="H20" s="98">
        <f>H21+H22</f>
        <v>3696039.52</v>
      </c>
      <c r="I20" s="22">
        <f t="shared" si="1"/>
        <v>99.163020204252021</v>
      </c>
    </row>
    <row r="21" spans="1:9" ht="26.25" customHeight="1" x14ac:dyDescent="0.2">
      <c r="A21" s="24" t="s">
        <v>357</v>
      </c>
      <c r="B21" s="25" t="s">
        <v>174</v>
      </c>
      <c r="C21" s="26" t="s">
        <v>65</v>
      </c>
      <c r="D21" s="26" t="s">
        <v>68</v>
      </c>
      <c r="E21" s="26" t="s">
        <v>72</v>
      </c>
      <c r="F21" s="26" t="s">
        <v>331</v>
      </c>
      <c r="G21" s="98">
        <v>2918052.5</v>
      </c>
      <c r="H21" s="45">
        <v>2918052.5</v>
      </c>
      <c r="I21" s="22">
        <f t="shared" si="1"/>
        <v>100</v>
      </c>
    </row>
    <row r="22" spans="1:9" ht="51" customHeight="1" x14ac:dyDescent="0.2">
      <c r="A22" s="24" t="s">
        <v>359</v>
      </c>
      <c r="B22" s="25" t="s">
        <v>174</v>
      </c>
      <c r="C22" s="26" t="s">
        <v>65</v>
      </c>
      <c r="D22" s="26" t="s">
        <v>68</v>
      </c>
      <c r="E22" s="26" t="s">
        <v>72</v>
      </c>
      <c r="F22" s="26" t="s">
        <v>332</v>
      </c>
      <c r="G22" s="98">
        <v>809183.23</v>
      </c>
      <c r="H22" s="45">
        <v>777987.02</v>
      </c>
      <c r="I22" s="22">
        <f t="shared" si="1"/>
        <v>96.144728555484278</v>
      </c>
    </row>
    <row r="23" spans="1:9" s="53" customFormat="1" ht="48.75" customHeight="1" x14ac:dyDescent="0.2">
      <c r="A23" s="48" t="s">
        <v>74</v>
      </c>
      <c r="B23" s="49" t="s">
        <v>174</v>
      </c>
      <c r="C23" s="50" t="s">
        <v>65</v>
      </c>
      <c r="D23" s="50" t="s">
        <v>75</v>
      </c>
      <c r="E23" s="50" t="s">
        <v>67</v>
      </c>
      <c r="F23" s="50" t="s">
        <v>2</v>
      </c>
      <c r="G23" s="52">
        <f>G24</f>
        <v>5700315</v>
      </c>
      <c r="H23" s="52">
        <f>H24</f>
        <v>5000216.1100000003</v>
      </c>
      <c r="I23" s="23">
        <f t="shared" si="1"/>
        <v>87.718242062061492</v>
      </c>
    </row>
    <row r="24" spans="1:9" ht="30" customHeight="1" x14ac:dyDescent="0.2">
      <c r="A24" s="27" t="s">
        <v>4</v>
      </c>
      <c r="B24" s="25" t="s">
        <v>174</v>
      </c>
      <c r="C24" s="26" t="s">
        <v>65</v>
      </c>
      <c r="D24" s="26" t="s">
        <v>75</v>
      </c>
      <c r="E24" s="26" t="s">
        <v>69</v>
      </c>
      <c r="F24" s="26" t="s">
        <v>2</v>
      </c>
      <c r="G24" s="100">
        <f>G25</f>
        <v>5700315</v>
      </c>
      <c r="H24" s="100">
        <f>H25</f>
        <v>5000216.1100000003</v>
      </c>
      <c r="I24" s="22">
        <f t="shared" si="1"/>
        <v>87.718242062061492</v>
      </c>
    </row>
    <row r="25" spans="1:9" ht="33" customHeight="1" x14ac:dyDescent="0.2">
      <c r="A25" s="27" t="s">
        <v>70</v>
      </c>
      <c r="B25" s="25" t="s">
        <v>174</v>
      </c>
      <c r="C25" s="26" t="s">
        <v>65</v>
      </c>
      <c r="D25" s="26" t="s">
        <v>75</v>
      </c>
      <c r="E25" s="26" t="s">
        <v>71</v>
      </c>
      <c r="F25" s="26" t="s">
        <v>2</v>
      </c>
      <c r="G25" s="100">
        <f>G26+G31</f>
        <v>5700315</v>
      </c>
      <c r="H25" s="100">
        <f>H26+H31</f>
        <v>5000216.1100000003</v>
      </c>
      <c r="I25" s="22">
        <f t="shared" si="1"/>
        <v>87.718242062061492</v>
      </c>
    </row>
    <row r="26" spans="1:9" s="39" customFormat="1" ht="34.5" customHeight="1" x14ac:dyDescent="0.2">
      <c r="A26" s="47" t="s">
        <v>7</v>
      </c>
      <c r="B26" s="4" t="s">
        <v>174</v>
      </c>
      <c r="C26" s="43" t="s">
        <v>65</v>
      </c>
      <c r="D26" s="43" t="s">
        <v>75</v>
      </c>
      <c r="E26" s="43" t="s">
        <v>76</v>
      </c>
      <c r="F26" s="46" t="s">
        <v>2</v>
      </c>
      <c r="G26" s="44">
        <f>G27</f>
        <v>3442687.21</v>
      </c>
      <c r="H26" s="44">
        <f>H27</f>
        <v>3366683.91</v>
      </c>
      <c r="I26" s="45">
        <f t="shared" si="1"/>
        <v>97.792326303149693</v>
      </c>
    </row>
    <row r="27" spans="1:9" ht="58.5" customHeight="1" x14ac:dyDescent="0.2">
      <c r="A27" s="24" t="s">
        <v>195</v>
      </c>
      <c r="B27" s="25" t="s">
        <v>174</v>
      </c>
      <c r="C27" s="26" t="s">
        <v>65</v>
      </c>
      <c r="D27" s="26" t="s">
        <v>75</v>
      </c>
      <c r="E27" s="26" t="s">
        <v>76</v>
      </c>
      <c r="F27" s="29" t="s">
        <v>73</v>
      </c>
      <c r="G27" s="44">
        <f>G28</f>
        <v>3442687.21</v>
      </c>
      <c r="H27" s="44">
        <f>H28</f>
        <v>3366683.91</v>
      </c>
      <c r="I27" s="22">
        <f t="shared" si="1"/>
        <v>97.792326303149693</v>
      </c>
    </row>
    <row r="28" spans="1:9" ht="34.5" customHeight="1" x14ac:dyDescent="0.2">
      <c r="A28" s="24" t="s">
        <v>196</v>
      </c>
      <c r="B28" s="25" t="s">
        <v>174</v>
      </c>
      <c r="C28" s="26" t="s">
        <v>65</v>
      </c>
      <c r="D28" s="26" t="s">
        <v>75</v>
      </c>
      <c r="E28" s="26" t="s">
        <v>76</v>
      </c>
      <c r="F28" s="29" t="s">
        <v>6</v>
      </c>
      <c r="G28" s="44">
        <f>G29+G30</f>
        <v>3442687.21</v>
      </c>
      <c r="H28" s="44">
        <f>H29+H30</f>
        <v>3366683.91</v>
      </c>
      <c r="I28" s="22">
        <f t="shared" si="1"/>
        <v>97.792326303149693</v>
      </c>
    </row>
    <row r="29" spans="1:9" ht="27" customHeight="1" x14ac:dyDescent="0.2">
      <c r="A29" s="24" t="s">
        <v>357</v>
      </c>
      <c r="B29" s="25" t="s">
        <v>174</v>
      </c>
      <c r="C29" s="26" t="s">
        <v>65</v>
      </c>
      <c r="D29" s="26" t="s">
        <v>75</v>
      </c>
      <c r="E29" s="26" t="s">
        <v>76</v>
      </c>
      <c r="F29" s="29" t="s">
        <v>331</v>
      </c>
      <c r="G29" s="44">
        <v>2708404.77</v>
      </c>
      <c r="H29" s="45">
        <v>2632401.4700000002</v>
      </c>
      <c r="I29" s="22">
        <f t="shared" si="1"/>
        <v>97.19379832579456</v>
      </c>
    </row>
    <row r="30" spans="1:9" ht="51" customHeight="1" x14ac:dyDescent="0.2">
      <c r="A30" s="24" t="s">
        <v>359</v>
      </c>
      <c r="B30" s="25" t="s">
        <v>174</v>
      </c>
      <c r="C30" s="26" t="s">
        <v>65</v>
      </c>
      <c r="D30" s="26" t="s">
        <v>75</v>
      </c>
      <c r="E30" s="26" t="s">
        <v>76</v>
      </c>
      <c r="F30" s="29" t="s">
        <v>332</v>
      </c>
      <c r="G30" s="44">
        <v>734282.44</v>
      </c>
      <c r="H30" s="45">
        <v>734282.44</v>
      </c>
      <c r="I30" s="22">
        <f t="shared" si="1"/>
        <v>100</v>
      </c>
    </row>
    <row r="31" spans="1:9" s="39" customFormat="1" ht="30.75" customHeight="1" x14ac:dyDescent="0.2">
      <c r="A31" s="47" t="s">
        <v>8</v>
      </c>
      <c r="B31" s="4" t="s">
        <v>174</v>
      </c>
      <c r="C31" s="43" t="s">
        <v>65</v>
      </c>
      <c r="D31" s="43" t="s">
        <v>75</v>
      </c>
      <c r="E31" s="43" t="s">
        <v>77</v>
      </c>
      <c r="F31" s="46" t="s">
        <v>2</v>
      </c>
      <c r="G31" s="44">
        <f>G32</f>
        <v>2257627.79</v>
      </c>
      <c r="H31" s="44">
        <f>H32</f>
        <v>1633532.2000000002</v>
      </c>
      <c r="I31" s="45">
        <f t="shared" si="1"/>
        <v>72.356134489290653</v>
      </c>
    </row>
    <row r="32" spans="1:9" ht="56.25" customHeight="1" outlineLevel="1" x14ac:dyDescent="0.2">
      <c r="A32" s="24" t="s">
        <v>195</v>
      </c>
      <c r="B32" s="25" t="s">
        <v>174</v>
      </c>
      <c r="C32" s="26" t="s">
        <v>65</v>
      </c>
      <c r="D32" s="26" t="s">
        <v>75</v>
      </c>
      <c r="E32" s="26" t="s">
        <v>77</v>
      </c>
      <c r="F32" s="29" t="s">
        <v>73</v>
      </c>
      <c r="G32" s="44">
        <f>G33</f>
        <v>2257627.79</v>
      </c>
      <c r="H32" s="44">
        <f>H33</f>
        <v>1633532.2000000002</v>
      </c>
      <c r="I32" s="22">
        <f t="shared" si="1"/>
        <v>72.356134489290653</v>
      </c>
    </row>
    <row r="33" spans="1:9" ht="37.5" customHeight="1" outlineLevel="2" x14ac:dyDescent="0.2">
      <c r="A33" s="24" t="s">
        <v>196</v>
      </c>
      <c r="B33" s="25" t="s">
        <v>174</v>
      </c>
      <c r="C33" s="26" t="s">
        <v>65</v>
      </c>
      <c r="D33" s="26" t="s">
        <v>75</v>
      </c>
      <c r="E33" s="26" t="s">
        <v>77</v>
      </c>
      <c r="F33" s="29" t="s">
        <v>6</v>
      </c>
      <c r="G33" s="44">
        <f>G34+G35</f>
        <v>2257627.79</v>
      </c>
      <c r="H33" s="44">
        <f>H34+H35</f>
        <v>1633532.2000000002</v>
      </c>
      <c r="I33" s="22">
        <f t="shared" si="1"/>
        <v>72.356134489290653</v>
      </c>
    </row>
    <row r="34" spans="1:9" ht="30" customHeight="1" outlineLevel="2" x14ac:dyDescent="0.2">
      <c r="A34" s="24" t="s">
        <v>357</v>
      </c>
      <c r="B34" s="25" t="s">
        <v>174</v>
      </c>
      <c r="C34" s="26" t="s">
        <v>65</v>
      </c>
      <c r="D34" s="26" t="s">
        <v>75</v>
      </c>
      <c r="E34" s="26" t="s">
        <v>77</v>
      </c>
      <c r="F34" s="29" t="s">
        <v>331</v>
      </c>
      <c r="G34" s="44">
        <v>1681350.79</v>
      </c>
      <c r="H34" s="45">
        <v>1255560.82</v>
      </c>
      <c r="I34" s="22">
        <f t="shared" si="1"/>
        <v>74.675720704303473</v>
      </c>
    </row>
    <row r="35" spans="1:9" ht="51.75" customHeight="1" outlineLevel="2" x14ac:dyDescent="0.2">
      <c r="A35" s="24" t="s">
        <v>359</v>
      </c>
      <c r="B35" s="25" t="s">
        <v>174</v>
      </c>
      <c r="C35" s="26" t="s">
        <v>65</v>
      </c>
      <c r="D35" s="26" t="s">
        <v>75</v>
      </c>
      <c r="E35" s="26" t="s">
        <v>77</v>
      </c>
      <c r="F35" s="29" t="s">
        <v>332</v>
      </c>
      <c r="G35" s="44">
        <v>576277</v>
      </c>
      <c r="H35" s="45">
        <v>377971.38</v>
      </c>
      <c r="I35" s="22">
        <f t="shared" si="1"/>
        <v>65.588489563178825</v>
      </c>
    </row>
    <row r="36" spans="1:9" s="53" customFormat="1" ht="45" customHeight="1" outlineLevel="2" x14ac:dyDescent="0.2">
      <c r="A36" s="48" t="s">
        <v>10</v>
      </c>
      <c r="B36" s="49" t="s">
        <v>174</v>
      </c>
      <c r="C36" s="50" t="s">
        <v>65</v>
      </c>
      <c r="D36" s="50" t="s">
        <v>78</v>
      </c>
      <c r="E36" s="50" t="s">
        <v>67</v>
      </c>
      <c r="F36" s="50" t="s">
        <v>2</v>
      </c>
      <c r="G36" s="52">
        <f t="shared" ref="G36:H40" si="2">G37</f>
        <v>19152708.050000001</v>
      </c>
      <c r="H36" s="52">
        <f t="shared" si="2"/>
        <v>17411148.490000002</v>
      </c>
      <c r="I36" s="23">
        <f t="shared" si="1"/>
        <v>90.906980070632898</v>
      </c>
    </row>
    <row r="37" spans="1:9" ht="30" customHeight="1" outlineLevel="3" x14ac:dyDescent="0.2">
      <c r="A37" s="27" t="s">
        <v>4</v>
      </c>
      <c r="B37" s="25" t="s">
        <v>174</v>
      </c>
      <c r="C37" s="26" t="s">
        <v>65</v>
      </c>
      <c r="D37" s="26" t="s">
        <v>78</v>
      </c>
      <c r="E37" s="26" t="s">
        <v>69</v>
      </c>
      <c r="F37" s="26" t="s">
        <v>2</v>
      </c>
      <c r="G37" s="100">
        <f t="shared" si="2"/>
        <v>19152708.050000001</v>
      </c>
      <c r="H37" s="100">
        <f t="shared" si="2"/>
        <v>17411148.490000002</v>
      </c>
      <c r="I37" s="22">
        <f t="shared" si="1"/>
        <v>90.906980070632898</v>
      </c>
    </row>
    <row r="38" spans="1:9" ht="36" customHeight="1" outlineLevel="3" x14ac:dyDescent="0.2">
      <c r="A38" s="27" t="s">
        <v>412</v>
      </c>
      <c r="B38" s="25" t="s">
        <v>174</v>
      </c>
      <c r="C38" s="26" t="s">
        <v>65</v>
      </c>
      <c r="D38" s="26" t="s">
        <v>78</v>
      </c>
      <c r="E38" s="26" t="s">
        <v>71</v>
      </c>
      <c r="F38" s="26" t="s">
        <v>2</v>
      </c>
      <c r="G38" s="100">
        <f t="shared" si="2"/>
        <v>19152708.050000001</v>
      </c>
      <c r="H38" s="100">
        <f t="shared" si="2"/>
        <v>17411148.490000002</v>
      </c>
      <c r="I38" s="22">
        <f t="shared" si="1"/>
        <v>90.906980070632898</v>
      </c>
    </row>
    <row r="39" spans="1:9" ht="38.25" customHeight="1" outlineLevel="3" x14ac:dyDescent="0.2">
      <c r="A39" s="28" t="s">
        <v>411</v>
      </c>
      <c r="B39" s="25" t="s">
        <v>174</v>
      </c>
      <c r="C39" s="26" t="s">
        <v>65</v>
      </c>
      <c r="D39" s="26" t="s">
        <v>78</v>
      </c>
      <c r="E39" s="26" t="s">
        <v>77</v>
      </c>
      <c r="F39" s="29" t="s">
        <v>2</v>
      </c>
      <c r="G39" s="44">
        <f t="shared" si="2"/>
        <v>19152708.050000001</v>
      </c>
      <c r="H39" s="44">
        <f t="shared" si="2"/>
        <v>17411148.490000002</v>
      </c>
      <c r="I39" s="22">
        <f t="shared" si="1"/>
        <v>90.906980070632898</v>
      </c>
    </row>
    <row r="40" spans="1:9" ht="59.25" customHeight="1" outlineLevel="3" x14ac:dyDescent="0.2">
      <c r="A40" s="24" t="s">
        <v>195</v>
      </c>
      <c r="B40" s="25" t="s">
        <v>174</v>
      </c>
      <c r="C40" s="26" t="s">
        <v>65</v>
      </c>
      <c r="D40" s="26" t="s">
        <v>78</v>
      </c>
      <c r="E40" s="26" t="s">
        <v>77</v>
      </c>
      <c r="F40" s="29" t="s">
        <v>73</v>
      </c>
      <c r="G40" s="44">
        <f t="shared" si="2"/>
        <v>19152708.050000001</v>
      </c>
      <c r="H40" s="44">
        <f t="shared" si="2"/>
        <v>17411148.490000002</v>
      </c>
      <c r="I40" s="22">
        <f t="shared" si="1"/>
        <v>90.906980070632898</v>
      </c>
    </row>
    <row r="41" spans="1:9" ht="30.75" customHeight="1" outlineLevel="3" x14ac:dyDescent="0.2">
      <c r="A41" s="24" t="s">
        <v>196</v>
      </c>
      <c r="B41" s="25" t="s">
        <v>174</v>
      </c>
      <c r="C41" s="26" t="s">
        <v>65</v>
      </c>
      <c r="D41" s="26" t="s">
        <v>78</v>
      </c>
      <c r="E41" s="26" t="s">
        <v>77</v>
      </c>
      <c r="F41" s="29" t="s">
        <v>6</v>
      </c>
      <c r="G41" s="44">
        <f>G42+G43</f>
        <v>19152708.050000001</v>
      </c>
      <c r="H41" s="44">
        <f>H42+H43</f>
        <v>17411148.490000002</v>
      </c>
      <c r="I41" s="22">
        <f t="shared" si="1"/>
        <v>90.906980070632898</v>
      </c>
    </row>
    <row r="42" spans="1:9" ht="27.75" customHeight="1" outlineLevel="3" x14ac:dyDescent="0.2">
      <c r="A42" s="24" t="s">
        <v>357</v>
      </c>
      <c r="B42" s="25" t="s">
        <v>174</v>
      </c>
      <c r="C42" s="26" t="s">
        <v>65</v>
      </c>
      <c r="D42" s="26" t="s">
        <v>78</v>
      </c>
      <c r="E42" s="26" t="s">
        <v>77</v>
      </c>
      <c r="F42" s="29" t="s">
        <v>331</v>
      </c>
      <c r="G42" s="44">
        <v>14710220.970000001</v>
      </c>
      <c r="H42" s="45">
        <v>13386309.970000001</v>
      </c>
      <c r="I42" s="22">
        <f t="shared" si="1"/>
        <v>91.000060415815767</v>
      </c>
    </row>
    <row r="43" spans="1:9" ht="49.5" customHeight="1" outlineLevel="3" x14ac:dyDescent="0.2">
      <c r="A43" s="24" t="s">
        <v>359</v>
      </c>
      <c r="B43" s="25" t="s">
        <v>174</v>
      </c>
      <c r="C43" s="26" t="s">
        <v>65</v>
      </c>
      <c r="D43" s="26" t="s">
        <v>78</v>
      </c>
      <c r="E43" s="26" t="s">
        <v>77</v>
      </c>
      <c r="F43" s="29" t="s">
        <v>332</v>
      </c>
      <c r="G43" s="44">
        <v>4442487.08</v>
      </c>
      <c r="H43" s="45">
        <v>4024838.52</v>
      </c>
      <c r="I43" s="22">
        <f t="shared" si="1"/>
        <v>90.598767031191912</v>
      </c>
    </row>
    <row r="44" spans="1:9" s="53" customFormat="1" ht="27" customHeight="1" outlineLevel="3" x14ac:dyDescent="0.2">
      <c r="A44" s="56" t="s">
        <v>180</v>
      </c>
      <c r="B44" s="49" t="s">
        <v>174</v>
      </c>
      <c r="C44" s="50" t="s">
        <v>65</v>
      </c>
      <c r="D44" s="50" t="s">
        <v>79</v>
      </c>
      <c r="E44" s="50" t="s">
        <v>67</v>
      </c>
      <c r="F44" s="50" t="s">
        <v>2</v>
      </c>
      <c r="G44" s="52">
        <f t="shared" ref="G44:H48" si="3">G45</f>
        <v>18260</v>
      </c>
      <c r="H44" s="52">
        <f t="shared" si="3"/>
        <v>18260</v>
      </c>
      <c r="I44" s="23">
        <f t="shared" si="1"/>
        <v>100</v>
      </c>
    </row>
    <row r="45" spans="1:9" ht="31.5" customHeight="1" outlineLevel="3" x14ac:dyDescent="0.2">
      <c r="A45" s="30" t="s">
        <v>4</v>
      </c>
      <c r="B45" s="25" t="s">
        <v>174</v>
      </c>
      <c r="C45" s="26" t="s">
        <v>65</v>
      </c>
      <c r="D45" s="26" t="s">
        <v>79</v>
      </c>
      <c r="E45" s="26" t="s">
        <v>69</v>
      </c>
      <c r="F45" s="26" t="s">
        <v>2</v>
      </c>
      <c r="G45" s="44">
        <f t="shared" si="3"/>
        <v>18260</v>
      </c>
      <c r="H45" s="44">
        <f t="shared" si="3"/>
        <v>18260</v>
      </c>
      <c r="I45" s="22">
        <f t="shared" si="1"/>
        <v>100</v>
      </c>
    </row>
    <row r="46" spans="1:9" ht="38.25" customHeight="1" outlineLevel="3" x14ac:dyDescent="0.2">
      <c r="A46" s="30" t="s">
        <v>70</v>
      </c>
      <c r="B46" s="25" t="s">
        <v>174</v>
      </c>
      <c r="C46" s="26" t="s">
        <v>65</v>
      </c>
      <c r="D46" s="26" t="s">
        <v>79</v>
      </c>
      <c r="E46" s="26" t="s">
        <v>71</v>
      </c>
      <c r="F46" s="26" t="s">
        <v>2</v>
      </c>
      <c r="G46" s="44">
        <f t="shared" si="3"/>
        <v>18260</v>
      </c>
      <c r="H46" s="44">
        <f t="shared" si="3"/>
        <v>18260</v>
      </c>
      <c r="I46" s="22">
        <f t="shared" si="1"/>
        <v>100</v>
      </c>
    </row>
    <row r="47" spans="1:9" ht="48" customHeight="1" outlineLevel="3" x14ac:dyDescent="0.2">
      <c r="A47" s="28" t="s">
        <v>181</v>
      </c>
      <c r="B47" s="25" t="s">
        <v>174</v>
      </c>
      <c r="C47" s="26" t="s">
        <v>65</v>
      </c>
      <c r="D47" s="26" t="s">
        <v>79</v>
      </c>
      <c r="E47" s="26" t="s">
        <v>182</v>
      </c>
      <c r="F47" s="29" t="s">
        <v>2</v>
      </c>
      <c r="G47" s="44">
        <f t="shared" si="3"/>
        <v>18260</v>
      </c>
      <c r="H47" s="44">
        <f t="shared" si="3"/>
        <v>18260</v>
      </c>
      <c r="I47" s="22">
        <f t="shared" si="1"/>
        <v>100</v>
      </c>
    </row>
    <row r="48" spans="1:9" ht="31.5" customHeight="1" outlineLevel="3" x14ac:dyDescent="0.2">
      <c r="A48" s="28" t="s">
        <v>161</v>
      </c>
      <c r="B48" s="25" t="s">
        <v>174</v>
      </c>
      <c r="C48" s="26" t="s">
        <v>65</v>
      </c>
      <c r="D48" s="26" t="s">
        <v>79</v>
      </c>
      <c r="E48" s="26" t="s">
        <v>182</v>
      </c>
      <c r="F48" s="29" t="s">
        <v>80</v>
      </c>
      <c r="G48" s="44">
        <f t="shared" si="3"/>
        <v>18260</v>
      </c>
      <c r="H48" s="44">
        <f t="shared" si="3"/>
        <v>18260</v>
      </c>
      <c r="I48" s="22">
        <f t="shared" si="1"/>
        <v>100</v>
      </c>
    </row>
    <row r="49" spans="1:9" ht="31.5" customHeight="1" outlineLevel="5" x14ac:dyDescent="0.2">
      <c r="A49" s="28" t="s">
        <v>81</v>
      </c>
      <c r="B49" s="25" t="s">
        <v>174</v>
      </c>
      <c r="C49" s="26" t="s">
        <v>65</v>
      </c>
      <c r="D49" s="26" t="s">
        <v>79</v>
      </c>
      <c r="E49" s="26" t="s">
        <v>182</v>
      </c>
      <c r="F49" s="29" t="s">
        <v>9</v>
      </c>
      <c r="G49" s="44">
        <f>G50</f>
        <v>18260</v>
      </c>
      <c r="H49" s="44">
        <f>H50</f>
        <v>18260</v>
      </c>
      <c r="I49" s="22">
        <f t="shared" si="1"/>
        <v>100</v>
      </c>
    </row>
    <row r="50" spans="1:9" ht="26.25" customHeight="1" outlineLevel="5" x14ac:dyDescent="0.2">
      <c r="A50" s="28" t="s">
        <v>361</v>
      </c>
      <c r="B50" s="25" t="s">
        <v>174</v>
      </c>
      <c r="C50" s="26" t="s">
        <v>65</v>
      </c>
      <c r="D50" s="26" t="s">
        <v>79</v>
      </c>
      <c r="E50" s="26" t="s">
        <v>182</v>
      </c>
      <c r="F50" s="29" t="s">
        <v>336</v>
      </c>
      <c r="G50" s="44">
        <v>18260</v>
      </c>
      <c r="H50" s="45">
        <v>18260</v>
      </c>
      <c r="I50" s="22">
        <f t="shared" si="1"/>
        <v>100</v>
      </c>
    </row>
    <row r="51" spans="1:9" s="110" customFormat="1" ht="26.25" customHeight="1" outlineLevel="5" x14ac:dyDescent="0.2">
      <c r="A51" s="54" t="s">
        <v>547</v>
      </c>
      <c r="B51" s="33" t="s">
        <v>174</v>
      </c>
      <c r="C51" s="34" t="s">
        <v>65</v>
      </c>
      <c r="D51" s="34" t="s">
        <v>108</v>
      </c>
      <c r="E51" s="34" t="s">
        <v>67</v>
      </c>
      <c r="F51" s="55" t="s">
        <v>2</v>
      </c>
      <c r="G51" s="52">
        <f>G52</f>
        <v>1070300</v>
      </c>
      <c r="H51" s="52">
        <f t="shared" ref="H51:H55" si="4">H52</f>
        <v>1070300</v>
      </c>
      <c r="I51" s="35">
        <f t="shared" si="1"/>
        <v>100</v>
      </c>
    </row>
    <row r="52" spans="1:9" s="110" customFormat="1" ht="30.75" customHeight="1" outlineLevel="5" x14ac:dyDescent="0.2">
      <c r="A52" s="28" t="s">
        <v>4</v>
      </c>
      <c r="B52" s="25" t="s">
        <v>174</v>
      </c>
      <c r="C52" s="26" t="s">
        <v>65</v>
      </c>
      <c r="D52" s="26" t="s">
        <v>108</v>
      </c>
      <c r="E52" s="26" t="s">
        <v>69</v>
      </c>
      <c r="F52" s="29" t="s">
        <v>2</v>
      </c>
      <c r="G52" s="44">
        <f>G53</f>
        <v>1070300</v>
      </c>
      <c r="H52" s="44">
        <f t="shared" si="4"/>
        <v>1070300</v>
      </c>
      <c r="I52" s="22">
        <f t="shared" si="1"/>
        <v>100</v>
      </c>
    </row>
    <row r="53" spans="1:9" s="110" customFormat="1" ht="31.5" customHeight="1" outlineLevel="5" x14ac:dyDescent="0.2">
      <c r="A53" s="28" t="s">
        <v>70</v>
      </c>
      <c r="B53" s="25" t="s">
        <v>174</v>
      </c>
      <c r="C53" s="26" t="s">
        <v>65</v>
      </c>
      <c r="D53" s="26" t="s">
        <v>108</v>
      </c>
      <c r="E53" s="26" t="s">
        <v>71</v>
      </c>
      <c r="F53" s="29" t="s">
        <v>2</v>
      </c>
      <c r="G53" s="44">
        <f>G54</f>
        <v>1070300</v>
      </c>
      <c r="H53" s="44">
        <f t="shared" si="4"/>
        <v>1070300</v>
      </c>
      <c r="I53" s="22">
        <f t="shared" si="1"/>
        <v>100</v>
      </c>
    </row>
    <row r="54" spans="1:9" s="110" customFormat="1" ht="26.25" customHeight="1" outlineLevel="5" x14ac:dyDescent="0.2">
      <c r="A54" s="28" t="s">
        <v>548</v>
      </c>
      <c r="B54" s="25" t="s">
        <v>174</v>
      </c>
      <c r="C54" s="26" t="s">
        <v>65</v>
      </c>
      <c r="D54" s="26" t="s">
        <v>108</v>
      </c>
      <c r="E54" s="26" t="s">
        <v>549</v>
      </c>
      <c r="F54" s="29" t="s">
        <v>2</v>
      </c>
      <c r="G54" s="44">
        <f>G55</f>
        <v>1070300</v>
      </c>
      <c r="H54" s="44">
        <f t="shared" si="4"/>
        <v>1070300</v>
      </c>
      <c r="I54" s="22">
        <f t="shared" si="1"/>
        <v>100</v>
      </c>
    </row>
    <row r="55" spans="1:9" s="110" customFormat="1" ht="26.25" customHeight="1" outlineLevel="5" x14ac:dyDescent="0.2">
      <c r="A55" s="28" t="s">
        <v>83</v>
      </c>
      <c r="B55" s="25" t="s">
        <v>174</v>
      </c>
      <c r="C55" s="26" t="s">
        <v>65</v>
      </c>
      <c r="D55" s="26" t="s">
        <v>108</v>
      </c>
      <c r="E55" s="26" t="s">
        <v>549</v>
      </c>
      <c r="F55" s="29" t="s">
        <v>84</v>
      </c>
      <c r="G55" s="44">
        <f>G56</f>
        <v>1070300</v>
      </c>
      <c r="H55" s="44">
        <f t="shared" si="4"/>
        <v>1070300</v>
      </c>
      <c r="I55" s="22">
        <f t="shared" si="1"/>
        <v>100</v>
      </c>
    </row>
    <row r="56" spans="1:9" s="110" customFormat="1" ht="26.25" customHeight="1" outlineLevel="5" x14ac:dyDescent="0.2">
      <c r="A56" s="28" t="s">
        <v>550</v>
      </c>
      <c r="B56" s="25" t="s">
        <v>174</v>
      </c>
      <c r="C56" s="26" t="s">
        <v>65</v>
      </c>
      <c r="D56" s="26" t="s">
        <v>108</v>
      </c>
      <c r="E56" s="26" t="s">
        <v>549</v>
      </c>
      <c r="F56" s="29" t="s">
        <v>551</v>
      </c>
      <c r="G56" s="44">
        <v>1070300</v>
      </c>
      <c r="H56" s="45">
        <v>1070300</v>
      </c>
      <c r="I56" s="22">
        <f t="shared" si="1"/>
        <v>100</v>
      </c>
    </row>
    <row r="57" spans="1:9" s="53" customFormat="1" ht="23.25" customHeight="1" outlineLevel="5" x14ac:dyDescent="0.2">
      <c r="A57" s="48" t="s">
        <v>14</v>
      </c>
      <c r="B57" s="49" t="s">
        <v>174</v>
      </c>
      <c r="C57" s="50" t="s">
        <v>65</v>
      </c>
      <c r="D57" s="50" t="s">
        <v>85</v>
      </c>
      <c r="E57" s="50" t="s">
        <v>67</v>
      </c>
      <c r="F57" s="50" t="s">
        <v>2</v>
      </c>
      <c r="G57" s="52">
        <f t="shared" ref="G57:H61" si="5">G58</f>
        <v>10280719.5</v>
      </c>
      <c r="H57" s="52">
        <f t="shared" si="5"/>
        <v>0</v>
      </c>
      <c r="I57" s="23">
        <f t="shared" si="1"/>
        <v>0</v>
      </c>
    </row>
    <row r="58" spans="1:9" ht="31.5" customHeight="1" outlineLevel="5" x14ac:dyDescent="0.2">
      <c r="A58" s="27" t="s">
        <v>4</v>
      </c>
      <c r="B58" s="25" t="s">
        <v>174</v>
      </c>
      <c r="C58" s="26" t="s">
        <v>65</v>
      </c>
      <c r="D58" s="26" t="s">
        <v>85</v>
      </c>
      <c r="E58" s="26" t="s">
        <v>69</v>
      </c>
      <c r="F58" s="31" t="s">
        <v>2</v>
      </c>
      <c r="G58" s="44">
        <f t="shared" si="5"/>
        <v>10280719.5</v>
      </c>
      <c r="H58" s="44">
        <f t="shared" si="5"/>
        <v>0</v>
      </c>
      <c r="I58" s="45">
        <f t="shared" si="1"/>
        <v>0</v>
      </c>
    </row>
    <row r="59" spans="1:9" ht="38.25" customHeight="1" outlineLevel="5" x14ac:dyDescent="0.2">
      <c r="A59" s="27" t="s">
        <v>70</v>
      </c>
      <c r="B59" s="25" t="s">
        <v>174</v>
      </c>
      <c r="C59" s="26" t="s">
        <v>65</v>
      </c>
      <c r="D59" s="26" t="s">
        <v>85</v>
      </c>
      <c r="E59" s="26" t="s">
        <v>71</v>
      </c>
      <c r="F59" s="26" t="s">
        <v>2</v>
      </c>
      <c r="G59" s="44">
        <f t="shared" si="5"/>
        <v>10280719.5</v>
      </c>
      <c r="H59" s="44">
        <f t="shared" si="5"/>
        <v>0</v>
      </c>
      <c r="I59" s="45">
        <f t="shared" si="1"/>
        <v>0</v>
      </c>
    </row>
    <row r="60" spans="1:9" ht="33" customHeight="1" outlineLevel="3" x14ac:dyDescent="0.2">
      <c r="A60" s="24" t="s">
        <v>277</v>
      </c>
      <c r="B60" s="25" t="s">
        <v>174</v>
      </c>
      <c r="C60" s="26" t="s">
        <v>65</v>
      </c>
      <c r="D60" s="26" t="s">
        <v>85</v>
      </c>
      <c r="E60" s="26" t="s">
        <v>86</v>
      </c>
      <c r="F60" s="29" t="s">
        <v>2</v>
      </c>
      <c r="G60" s="44">
        <f t="shared" si="5"/>
        <v>10280719.5</v>
      </c>
      <c r="H60" s="44">
        <f t="shared" si="5"/>
        <v>0</v>
      </c>
      <c r="I60" s="45">
        <f t="shared" si="1"/>
        <v>0</v>
      </c>
    </row>
    <row r="61" spans="1:9" ht="24" customHeight="1" outlineLevel="3" x14ac:dyDescent="0.2">
      <c r="A61" s="27" t="s">
        <v>83</v>
      </c>
      <c r="B61" s="25" t="s">
        <v>174</v>
      </c>
      <c r="C61" s="26" t="s">
        <v>65</v>
      </c>
      <c r="D61" s="26" t="s">
        <v>85</v>
      </c>
      <c r="E61" s="26" t="s">
        <v>86</v>
      </c>
      <c r="F61" s="26" t="s">
        <v>84</v>
      </c>
      <c r="G61" s="44">
        <f t="shared" si="5"/>
        <v>10280719.5</v>
      </c>
      <c r="H61" s="44">
        <f t="shared" si="5"/>
        <v>0</v>
      </c>
      <c r="I61" s="45">
        <f t="shared" si="1"/>
        <v>0</v>
      </c>
    </row>
    <row r="62" spans="1:9" ht="24" customHeight="1" outlineLevel="1" x14ac:dyDescent="0.2">
      <c r="A62" s="24" t="s">
        <v>15</v>
      </c>
      <c r="B62" s="25" t="s">
        <v>174</v>
      </c>
      <c r="C62" s="26" t="s">
        <v>65</v>
      </c>
      <c r="D62" s="26" t="s">
        <v>85</v>
      </c>
      <c r="E62" s="26" t="s">
        <v>86</v>
      </c>
      <c r="F62" s="29" t="s">
        <v>16</v>
      </c>
      <c r="G62" s="44">
        <v>10280719.5</v>
      </c>
      <c r="H62" s="45">
        <v>0</v>
      </c>
      <c r="I62" s="45">
        <f t="shared" si="1"/>
        <v>0</v>
      </c>
    </row>
    <row r="63" spans="1:9" s="53" customFormat="1" ht="24" customHeight="1" outlineLevel="1" x14ac:dyDescent="0.2">
      <c r="A63" s="48" t="s">
        <v>17</v>
      </c>
      <c r="B63" s="49" t="s">
        <v>174</v>
      </c>
      <c r="C63" s="50" t="s">
        <v>65</v>
      </c>
      <c r="D63" s="50" t="s">
        <v>87</v>
      </c>
      <c r="E63" s="50" t="s">
        <v>67</v>
      </c>
      <c r="F63" s="50" t="s">
        <v>2</v>
      </c>
      <c r="G63" s="52">
        <f>G64+G70+G75+G88+G116+G127+G122+G110</f>
        <v>135443049</v>
      </c>
      <c r="H63" s="52">
        <f>H64+H70+H75+H88+H116+H127+H122+H110</f>
        <v>126399384.30999997</v>
      </c>
      <c r="I63" s="23">
        <f t="shared" si="1"/>
        <v>93.322902314462794</v>
      </c>
    </row>
    <row r="64" spans="1:9" s="39" customFormat="1" ht="44.25" customHeight="1" outlineLevel="1" x14ac:dyDescent="0.2">
      <c r="A64" s="47" t="s">
        <v>239</v>
      </c>
      <c r="B64" s="4" t="s">
        <v>174</v>
      </c>
      <c r="C64" s="43" t="s">
        <v>65</v>
      </c>
      <c r="D64" s="43" t="s">
        <v>87</v>
      </c>
      <c r="E64" s="43" t="s">
        <v>209</v>
      </c>
      <c r="F64" s="43" t="s">
        <v>2</v>
      </c>
      <c r="G64" s="44">
        <f t="shared" ref="G64:H66" si="6">G65</f>
        <v>200000</v>
      </c>
      <c r="H64" s="44">
        <f t="shared" si="6"/>
        <v>14900</v>
      </c>
      <c r="I64" s="45">
        <f t="shared" si="1"/>
        <v>7.4499999999999993</v>
      </c>
    </row>
    <row r="65" spans="1:9" s="103" customFormat="1" ht="44.25" customHeight="1" outlineLevel="1" x14ac:dyDescent="0.2">
      <c r="A65" s="109" t="s">
        <v>517</v>
      </c>
      <c r="B65" s="87" t="s">
        <v>174</v>
      </c>
      <c r="C65" s="88" t="s">
        <v>65</v>
      </c>
      <c r="D65" s="88" t="s">
        <v>87</v>
      </c>
      <c r="E65" s="88" t="s">
        <v>518</v>
      </c>
      <c r="F65" s="88" t="s">
        <v>2</v>
      </c>
      <c r="G65" s="97">
        <f t="shared" si="6"/>
        <v>200000</v>
      </c>
      <c r="H65" s="97">
        <f t="shared" si="6"/>
        <v>14900</v>
      </c>
      <c r="I65" s="89">
        <f t="shared" si="1"/>
        <v>7.4499999999999993</v>
      </c>
    </row>
    <row r="66" spans="1:9" ht="34.5" customHeight="1" outlineLevel="1" x14ac:dyDescent="0.2">
      <c r="A66" s="28" t="s">
        <v>208</v>
      </c>
      <c r="B66" s="25" t="s">
        <v>174</v>
      </c>
      <c r="C66" s="26" t="s">
        <v>65</v>
      </c>
      <c r="D66" s="26" t="s">
        <v>87</v>
      </c>
      <c r="E66" s="26" t="s">
        <v>516</v>
      </c>
      <c r="F66" s="26" t="s">
        <v>2</v>
      </c>
      <c r="G66" s="44">
        <f t="shared" si="6"/>
        <v>200000</v>
      </c>
      <c r="H66" s="44">
        <f t="shared" si="6"/>
        <v>14900</v>
      </c>
      <c r="I66" s="22">
        <f t="shared" si="1"/>
        <v>7.4499999999999993</v>
      </c>
    </row>
    <row r="67" spans="1:9" ht="33" customHeight="1" outlineLevel="1" x14ac:dyDescent="0.2">
      <c r="A67" s="28" t="s">
        <v>161</v>
      </c>
      <c r="B67" s="25" t="s">
        <v>174</v>
      </c>
      <c r="C67" s="26" t="s">
        <v>65</v>
      </c>
      <c r="D67" s="26" t="s">
        <v>87</v>
      </c>
      <c r="E67" s="26" t="s">
        <v>516</v>
      </c>
      <c r="F67" s="26" t="s">
        <v>80</v>
      </c>
      <c r="G67" s="44">
        <f t="shared" ref="G67:H68" si="7">G68</f>
        <v>200000</v>
      </c>
      <c r="H67" s="44">
        <f t="shared" si="7"/>
        <v>14900</v>
      </c>
      <c r="I67" s="22">
        <f t="shared" si="1"/>
        <v>7.4499999999999993</v>
      </c>
    </row>
    <row r="68" spans="1:9" ht="39" customHeight="1" outlineLevel="1" x14ac:dyDescent="0.2">
      <c r="A68" s="28" t="s">
        <v>81</v>
      </c>
      <c r="B68" s="25" t="s">
        <v>174</v>
      </c>
      <c r="C68" s="26" t="s">
        <v>65</v>
      </c>
      <c r="D68" s="26" t="s">
        <v>87</v>
      </c>
      <c r="E68" s="26" t="s">
        <v>516</v>
      </c>
      <c r="F68" s="26" t="s">
        <v>9</v>
      </c>
      <c r="G68" s="44">
        <f t="shared" si="7"/>
        <v>200000</v>
      </c>
      <c r="H68" s="44">
        <f t="shared" si="7"/>
        <v>14900</v>
      </c>
      <c r="I68" s="22">
        <f t="shared" si="1"/>
        <v>7.4499999999999993</v>
      </c>
    </row>
    <row r="69" spans="1:9" ht="26.25" customHeight="1" outlineLevel="1" x14ac:dyDescent="0.2">
      <c r="A69" s="28" t="s">
        <v>361</v>
      </c>
      <c r="B69" s="25" t="s">
        <v>174</v>
      </c>
      <c r="C69" s="26" t="s">
        <v>65</v>
      </c>
      <c r="D69" s="26" t="s">
        <v>87</v>
      </c>
      <c r="E69" s="26" t="s">
        <v>516</v>
      </c>
      <c r="F69" s="26" t="s">
        <v>336</v>
      </c>
      <c r="G69" s="44">
        <v>200000</v>
      </c>
      <c r="H69" s="45">
        <v>14900</v>
      </c>
      <c r="I69" s="22">
        <f t="shared" si="1"/>
        <v>7.4499999999999993</v>
      </c>
    </row>
    <row r="70" spans="1:9" s="39" customFormat="1" ht="47.25" customHeight="1" outlineLevel="1" x14ac:dyDescent="0.2">
      <c r="A70" s="47" t="s">
        <v>240</v>
      </c>
      <c r="B70" s="4" t="s">
        <v>174</v>
      </c>
      <c r="C70" s="43" t="s">
        <v>65</v>
      </c>
      <c r="D70" s="43" t="s">
        <v>87</v>
      </c>
      <c r="E70" s="43" t="s">
        <v>211</v>
      </c>
      <c r="F70" s="43" t="s">
        <v>2</v>
      </c>
      <c r="G70" s="44">
        <f t="shared" ref="G70:H73" si="8">G71</f>
        <v>2500000</v>
      </c>
      <c r="H70" s="44">
        <f t="shared" si="8"/>
        <v>2315477.2999999998</v>
      </c>
      <c r="I70" s="45">
        <f t="shared" si="1"/>
        <v>92.619091999999995</v>
      </c>
    </row>
    <row r="71" spans="1:9" ht="40.5" customHeight="1" outlineLevel="1" x14ac:dyDescent="0.2">
      <c r="A71" s="28" t="s">
        <v>210</v>
      </c>
      <c r="B71" s="25" t="s">
        <v>174</v>
      </c>
      <c r="C71" s="26" t="s">
        <v>65</v>
      </c>
      <c r="D71" s="26" t="s">
        <v>87</v>
      </c>
      <c r="E71" s="26" t="s">
        <v>212</v>
      </c>
      <c r="F71" s="26" t="s">
        <v>2</v>
      </c>
      <c r="G71" s="44">
        <f t="shared" si="8"/>
        <v>2500000</v>
      </c>
      <c r="H71" s="44">
        <f t="shared" si="8"/>
        <v>2315477.2999999998</v>
      </c>
      <c r="I71" s="22">
        <f t="shared" si="1"/>
        <v>92.619091999999995</v>
      </c>
    </row>
    <row r="72" spans="1:9" ht="32.25" customHeight="1" outlineLevel="1" x14ac:dyDescent="0.2">
      <c r="A72" s="28" t="s">
        <v>161</v>
      </c>
      <c r="B72" s="25" t="s">
        <v>174</v>
      </c>
      <c r="C72" s="26" t="s">
        <v>65</v>
      </c>
      <c r="D72" s="26" t="s">
        <v>87</v>
      </c>
      <c r="E72" s="26" t="s">
        <v>212</v>
      </c>
      <c r="F72" s="26" t="s">
        <v>80</v>
      </c>
      <c r="G72" s="44">
        <f t="shared" si="8"/>
        <v>2500000</v>
      </c>
      <c r="H72" s="44">
        <f t="shared" si="8"/>
        <v>2315477.2999999998</v>
      </c>
      <c r="I72" s="22">
        <f t="shared" si="1"/>
        <v>92.619091999999995</v>
      </c>
    </row>
    <row r="73" spans="1:9" ht="36" customHeight="1" outlineLevel="1" x14ac:dyDescent="0.2">
      <c r="A73" s="28" t="s">
        <v>81</v>
      </c>
      <c r="B73" s="25" t="s">
        <v>174</v>
      </c>
      <c r="C73" s="26" t="s">
        <v>65</v>
      </c>
      <c r="D73" s="26" t="s">
        <v>87</v>
      </c>
      <c r="E73" s="26" t="s">
        <v>212</v>
      </c>
      <c r="F73" s="26" t="s">
        <v>9</v>
      </c>
      <c r="G73" s="44">
        <f t="shared" si="8"/>
        <v>2500000</v>
      </c>
      <c r="H73" s="44">
        <f t="shared" si="8"/>
        <v>2315477.2999999998</v>
      </c>
      <c r="I73" s="22">
        <f t="shared" si="1"/>
        <v>92.619091999999995</v>
      </c>
    </row>
    <row r="74" spans="1:9" ht="26.25" customHeight="1" outlineLevel="1" x14ac:dyDescent="0.2">
      <c r="A74" s="28" t="s">
        <v>361</v>
      </c>
      <c r="B74" s="25" t="s">
        <v>174</v>
      </c>
      <c r="C74" s="26" t="s">
        <v>65</v>
      </c>
      <c r="D74" s="26" t="s">
        <v>87</v>
      </c>
      <c r="E74" s="26" t="s">
        <v>212</v>
      </c>
      <c r="F74" s="26" t="s">
        <v>336</v>
      </c>
      <c r="G74" s="44">
        <v>2500000</v>
      </c>
      <c r="H74" s="45">
        <v>2315477.2999999998</v>
      </c>
      <c r="I74" s="22">
        <f t="shared" si="1"/>
        <v>92.619091999999995</v>
      </c>
    </row>
    <row r="75" spans="1:9" s="39" customFormat="1" ht="33" customHeight="1" outlineLevel="1" x14ac:dyDescent="0.2">
      <c r="A75" s="47" t="s">
        <v>241</v>
      </c>
      <c r="B75" s="4" t="s">
        <v>174</v>
      </c>
      <c r="C75" s="43" t="s">
        <v>65</v>
      </c>
      <c r="D75" s="43" t="s">
        <v>87</v>
      </c>
      <c r="E75" s="43" t="s">
        <v>88</v>
      </c>
      <c r="F75" s="43" t="s">
        <v>2</v>
      </c>
      <c r="G75" s="44">
        <f>G76+G82</f>
        <v>6782840</v>
      </c>
      <c r="H75" s="44">
        <f>H76+H82</f>
        <v>6743605.7999999998</v>
      </c>
      <c r="I75" s="45">
        <f t="shared" si="1"/>
        <v>99.4215667773381</v>
      </c>
    </row>
    <row r="76" spans="1:9" s="110" customFormat="1" ht="33" customHeight="1" outlineLevel="1" x14ac:dyDescent="0.2">
      <c r="A76" s="47" t="s">
        <v>552</v>
      </c>
      <c r="B76" s="4" t="s">
        <v>174</v>
      </c>
      <c r="C76" s="43" t="s">
        <v>65</v>
      </c>
      <c r="D76" s="43" t="s">
        <v>87</v>
      </c>
      <c r="E76" s="43" t="s">
        <v>553</v>
      </c>
      <c r="F76" s="43" t="s">
        <v>2</v>
      </c>
      <c r="G76" s="44">
        <f t="shared" ref="G76:H80" si="9">G77</f>
        <v>6283819.7999999998</v>
      </c>
      <c r="H76" s="44">
        <f t="shared" si="9"/>
        <v>6244585.5999999996</v>
      </c>
      <c r="I76" s="45">
        <f t="shared" si="1"/>
        <v>99.375631363585569</v>
      </c>
    </row>
    <row r="77" spans="1:9" s="110" customFormat="1" ht="33" customHeight="1" outlineLevel="1" x14ac:dyDescent="0.2">
      <c r="A77" s="109" t="s">
        <v>554</v>
      </c>
      <c r="B77" s="87" t="s">
        <v>174</v>
      </c>
      <c r="C77" s="88" t="s">
        <v>65</v>
      </c>
      <c r="D77" s="88" t="s">
        <v>87</v>
      </c>
      <c r="E77" s="88" t="s">
        <v>555</v>
      </c>
      <c r="F77" s="88" t="s">
        <v>2</v>
      </c>
      <c r="G77" s="97">
        <f t="shared" si="9"/>
        <v>6283819.7999999998</v>
      </c>
      <c r="H77" s="97">
        <f t="shared" si="9"/>
        <v>6244585.5999999996</v>
      </c>
      <c r="I77" s="89">
        <f t="shared" si="1"/>
        <v>99.375631363585569</v>
      </c>
    </row>
    <row r="78" spans="1:9" s="110" customFormat="1" ht="33" customHeight="1" outlineLevel="1" x14ac:dyDescent="0.2">
      <c r="A78" s="47" t="s">
        <v>556</v>
      </c>
      <c r="B78" s="4" t="s">
        <v>174</v>
      </c>
      <c r="C78" s="43" t="s">
        <v>65</v>
      </c>
      <c r="D78" s="43" t="s">
        <v>87</v>
      </c>
      <c r="E78" s="43" t="s">
        <v>557</v>
      </c>
      <c r="F78" s="43" t="s">
        <v>2</v>
      </c>
      <c r="G78" s="44">
        <f t="shared" si="9"/>
        <v>6283819.7999999998</v>
      </c>
      <c r="H78" s="44">
        <f t="shared" si="9"/>
        <v>6244585.5999999996</v>
      </c>
      <c r="I78" s="45">
        <f t="shared" si="1"/>
        <v>99.375631363585569</v>
      </c>
    </row>
    <row r="79" spans="1:9" s="110" customFormat="1" ht="33" customHeight="1" outlineLevel="1" x14ac:dyDescent="0.2">
      <c r="A79" s="47" t="s">
        <v>558</v>
      </c>
      <c r="B79" s="4" t="s">
        <v>174</v>
      </c>
      <c r="C79" s="43" t="s">
        <v>65</v>
      </c>
      <c r="D79" s="43" t="s">
        <v>87</v>
      </c>
      <c r="E79" s="43" t="s">
        <v>557</v>
      </c>
      <c r="F79" s="43" t="s">
        <v>80</v>
      </c>
      <c r="G79" s="44">
        <f t="shared" si="9"/>
        <v>6283819.7999999998</v>
      </c>
      <c r="H79" s="44">
        <f t="shared" si="9"/>
        <v>6244585.5999999996</v>
      </c>
      <c r="I79" s="45">
        <f t="shared" si="1"/>
        <v>99.375631363585569</v>
      </c>
    </row>
    <row r="80" spans="1:9" s="110" customFormat="1" ht="33" customHeight="1" outlineLevel="1" x14ac:dyDescent="0.2">
      <c r="A80" s="47" t="s">
        <v>81</v>
      </c>
      <c r="B80" s="4" t="s">
        <v>174</v>
      </c>
      <c r="C80" s="43" t="s">
        <v>65</v>
      </c>
      <c r="D80" s="43" t="s">
        <v>87</v>
      </c>
      <c r="E80" s="43" t="s">
        <v>557</v>
      </c>
      <c r="F80" s="43" t="s">
        <v>9</v>
      </c>
      <c r="G80" s="44">
        <f t="shared" si="9"/>
        <v>6283819.7999999998</v>
      </c>
      <c r="H80" s="44">
        <f t="shared" si="9"/>
        <v>6244585.5999999996</v>
      </c>
      <c r="I80" s="45">
        <f t="shared" si="1"/>
        <v>99.375631363585569</v>
      </c>
    </row>
    <row r="81" spans="1:9" s="110" customFormat="1" ht="33" customHeight="1" outlineLevel="1" x14ac:dyDescent="0.2">
      <c r="A81" s="47" t="s">
        <v>361</v>
      </c>
      <c r="B81" s="4" t="s">
        <v>174</v>
      </c>
      <c r="C81" s="43" t="s">
        <v>65</v>
      </c>
      <c r="D81" s="43" t="s">
        <v>87</v>
      </c>
      <c r="E81" s="43" t="s">
        <v>557</v>
      </c>
      <c r="F81" s="43" t="s">
        <v>336</v>
      </c>
      <c r="G81" s="44">
        <v>6283819.7999999998</v>
      </c>
      <c r="H81" s="44">
        <v>6244585.5999999996</v>
      </c>
      <c r="I81" s="45">
        <f t="shared" si="1"/>
        <v>99.375631363585569</v>
      </c>
    </row>
    <row r="82" spans="1:9" ht="42.75" customHeight="1" outlineLevel="1" x14ac:dyDescent="0.2">
      <c r="A82" s="24" t="s">
        <v>559</v>
      </c>
      <c r="B82" s="25" t="s">
        <v>174</v>
      </c>
      <c r="C82" s="26" t="s">
        <v>65</v>
      </c>
      <c r="D82" s="26" t="s">
        <v>87</v>
      </c>
      <c r="E82" s="26" t="s">
        <v>560</v>
      </c>
      <c r="F82" s="26" t="s">
        <v>2</v>
      </c>
      <c r="G82" s="44">
        <f t="shared" ref="G82:H86" si="10">G83</f>
        <v>499020.2</v>
      </c>
      <c r="H82" s="44">
        <f t="shared" si="10"/>
        <v>499020.2</v>
      </c>
      <c r="I82" s="22">
        <f t="shared" si="1"/>
        <v>100</v>
      </c>
    </row>
    <row r="83" spans="1:9" ht="42.75" customHeight="1" outlineLevel="1" x14ac:dyDescent="0.2">
      <c r="A83" s="71" t="s">
        <v>561</v>
      </c>
      <c r="B83" s="91" t="s">
        <v>174</v>
      </c>
      <c r="C83" s="92" t="s">
        <v>65</v>
      </c>
      <c r="D83" s="92" t="s">
        <v>87</v>
      </c>
      <c r="E83" s="92" t="s">
        <v>562</v>
      </c>
      <c r="F83" s="92" t="s">
        <v>2</v>
      </c>
      <c r="G83" s="97">
        <f t="shared" si="10"/>
        <v>499020.2</v>
      </c>
      <c r="H83" s="97">
        <f t="shared" si="10"/>
        <v>499020.2</v>
      </c>
      <c r="I83" s="93">
        <f t="shared" si="1"/>
        <v>100</v>
      </c>
    </row>
    <row r="84" spans="1:9" ht="33.75" customHeight="1" outlineLevel="1" x14ac:dyDescent="0.2">
      <c r="A84" s="28" t="s">
        <v>556</v>
      </c>
      <c r="B84" s="25" t="s">
        <v>174</v>
      </c>
      <c r="C84" s="26" t="s">
        <v>65</v>
      </c>
      <c r="D84" s="26" t="s">
        <v>87</v>
      </c>
      <c r="E84" s="26" t="s">
        <v>563</v>
      </c>
      <c r="F84" s="26" t="s">
        <v>2</v>
      </c>
      <c r="G84" s="44">
        <f t="shared" si="10"/>
        <v>499020.2</v>
      </c>
      <c r="H84" s="44">
        <f t="shared" si="10"/>
        <v>499020.2</v>
      </c>
      <c r="I84" s="22">
        <f t="shared" si="1"/>
        <v>100</v>
      </c>
    </row>
    <row r="85" spans="1:9" ht="34.5" customHeight="1" outlineLevel="1" x14ac:dyDescent="0.2">
      <c r="A85" s="24" t="s">
        <v>558</v>
      </c>
      <c r="B85" s="25" t="s">
        <v>174</v>
      </c>
      <c r="C85" s="26" t="s">
        <v>65</v>
      </c>
      <c r="D85" s="26" t="s">
        <v>87</v>
      </c>
      <c r="E85" s="26" t="s">
        <v>563</v>
      </c>
      <c r="F85" s="26" t="s">
        <v>80</v>
      </c>
      <c r="G85" s="44">
        <f t="shared" si="10"/>
        <v>499020.2</v>
      </c>
      <c r="H85" s="44">
        <f t="shared" si="10"/>
        <v>499020.2</v>
      </c>
      <c r="I85" s="22">
        <f t="shared" ref="I85:I157" si="11">H85/G85*100</f>
        <v>100</v>
      </c>
    </row>
    <row r="86" spans="1:9" ht="35.25" customHeight="1" outlineLevel="1" x14ac:dyDescent="0.2">
      <c r="A86" s="24" t="s">
        <v>81</v>
      </c>
      <c r="B86" s="25" t="s">
        <v>174</v>
      </c>
      <c r="C86" s="26" t="s">
        <v>65</v>
      </c>
      <c r="D86" s="26" t="s">
        <v>87</v>
      </c>
      <c r="E86" s="26" t="s">
        <v>563</v>
      </c>
      <c r="F86" s="26" t="s">
        <v>9</v>
      </c>
      <c r="G86" s="44">
        <f t="shared" si="10"/>
        <v>499020.2</v>
      </c>
      <c r="H86" s="44">
        <f t="shared" si="10"/>
        <v>499020.2</v>
      </c>
      <c r="I86" s="22">
        <f t="shared" si="11"/>
        <v>100</v>
      </c>
    </row>
    <row r="87" spans="1:9" s="110" customFormat="1" ht="25.5" customHeight="1" outlineLevel="1" x14ac:dyDescent="0.2">
      <c r="A87" s="24" t="s">
        <v>361</v>
      </c>
      <c r="B87" s="25" t="s">
        <v>174</v>
      </c>
      <c r="C87" s="26" t="s">
        <v>65</v>
      </c>
      <c r="D87" s="26" t="s">
        <v>87</v>
      </c>
      <c r="E87" s="26" t="s">
        <v>563</v>
      </c>
      <c r="F87" s="26" t="s">
        <v>336</v>
      </c>
      <c r="G87" s="44">
        <v>499020.2</v>
      </c>
      <c r="H87" s="45">
        <v>499020.2</v>
      </c>
      <c r="I87" s="22">
        <f t="shared" si="11"/>
        <v>100</v>
      </c>
    </row>
    <row r="88" spans="1:9" s="39" customFormat="1" ht="32.25" customHeight="1" outlineLevel="1" x14ac:dyDescent="0.2">
      <c r="A88" s="42" t="s">
        <v>242</v>
      </c>
      <c r="B88" s="4" t="s">
        <v>174</v>
      </c>
      <c r="C88" s="43" t="s">
        <v>65</v>
      </c>
      <c r="D88" s="43" t="s">
        <v>87</v>
      </c>
      <c r="E88" s="43" t="s">
        <v>149</v>
      </c>
      <c r="F88" s="43" t="s">
        <v>2</v>
      </c>
      <c r="G88" s="44">
        <f t="shared" ref="G88:H91" si="12">G89</f>
        <v>6822913.4799999995</v>
      </c>
      <c r="H88" s="44">
        <f t="shared" si="12"/>
        <v>5691578.9699999997</v>
      </c>
      <c r="I88" s="45">
        <f t="shared" si="11"/>
        <v>83.418600963997562</v>
      </c>
    </row>
    <row r="89" spans="1:9" ht="48.75" customHeight="1" outlineLevel="1" x14ac:dyDescent="0.2">
      <c r="A89" s="24" t="s">
        <v>243</v>
      </c>
      <c r="B89" s="25" t="s">
        <v>174</v>
      </c>
      <c r="C89" s="26" t="s">
        <v>65</v>
      </c>
      <c r="D89" s="26" t="s">
        <v>87</v>
      </c>
      <c r="E89" s="26" t="s">
        <v>150</v>
      </c>
      <c r="F89" s="26" t="s">
        <v>2</v>
      </c>
      <c r="G89" s="44">
        <f>G90+G94+G106+G102</f>
        <v>6822913.4799999995</v>
      </c>
      <c r="H89" s="44">
        <f>H90+H94+H106+H102</f>
        <v>5691578.9699999997</v>
      </c>
      <c r="I89" s="22">
        <f t="shared" si="11"/>
        <v>83.418600963997562</v>
      </c>
    </row>
    <row r="90" spans="1:9" s="39" customFormat="1" ht="36.75" customHeight="1" outlineLevel="1" x14ac:dyDescent="0.2">
      <c r="A90" s="42" t="s">
        <v>278</v>
      </c>
      <c r="B90" s="4" t="s">
        <v>174</v>
      </c>
      <c r="C90" s="43" t="s">
        <v>65</v>
      </c>
      <c r="D90" s="43" t="s">
        <v>87</v>
      </c>
      <c r="E90" s="43" t="s">
        <v>281</v>
      </c>
      <c r="F90" s="43" t="s">
        <v>2</v>
      </c>
      <c r="G90" s="44">
        <f t="shared" si="12"/>
        <v>474490.22</v>
      </c>
      <c r="H90" s="44">
        <f t="shared" si="12"/>
        <v>382108</v>
      </c>
      <c r="I90" s="45">
        <f t="shared" si="11"/>
        <v>80.530216197079895</v>
      </c>
    </row>
    <row r="91" spans="1:9" ht="36" customHeight="1" outlineLevel="1" x14ac:dyDescent="0.2">
      <c r="A91" s="28" t="s">
        <v>161</v>
      </c>
      <c r="B91" s="25" t="s">
        <v>174</v>
      </c>
      <c r="C91" s="26" t="s">
        <v>65</v>
      </c>
      <c r="D91" s="26" t="s">
        <v>87</v>
      </c>
      <c r="E91" s="26" t="s">
        <v>281</v>
      </c>
      <c r="F91" s="26" t="s">
        <v>80</v>
      </c>
      <c r="G91" s="44">
        <f t="shared" si="12"/>
        <v>474490.22</v>
      </c>
      <c r="H91" s="44">
        <f t="shared" si="12"/>
        <v>382108</v>
      </c>
      <c r="I91" s="22">
        <f t="shared" si="11"/>
        <v>80.530216197079895</v>
      </c>
    </row>
    <row r="92" spans="1:9" ht="30" customHeight="1" outlineLevel="3" x14ac:dyDescent="0.2">
      <c r="A92" s="24" t="s">
        <v>81</v>
      </c>
      <c r="B92" s="25" t="s">
        <v>174</v>
      </c>
      <c r="C92" s="26" t="s">
        <v>65</v>
      </c>
      <c r="D92" s="26" t="s">
        <v>87</v>
      </c>
      <c r="E92" s="26" t="s">
        <v>281</v>
      </c>
      <c r="F92" s="26" t="s">
        <v>9</v>
      </c>
      <c r="G92" s="44">
        <f>G93</f>
        <v>474490.22</v>
      </c>
      <c r="H92" s="44">
        <f>H93</f>
        <v>382108</v>
      </c>
      <c r="I92" s="22">
        <f t="shared" si="11"/>
        <v>80.530216197079895</v>
      </c>
    </row>
    <row r="93" spans="1:9" ht="24" customHeight="1" outlineLevel="3" x14ac:dyDescent="0.2">
      <c r="A93" s="24" t="s">
        <v>361</v>
      </c>
      <c r="B93" s="25" t="s">
        <v>174</v>
      </c>
      <c r="C93" s="26" t="s">
        <v>65</v>
      </c>
      <c r="D93" s="26" t="s">
        <v>87</v>
      </c>
      <c r="E93" s="26" t="s">
        <v>281</v>
      </c>
      <c r="F93" s="26" t="s">
        <v>336</v>
      </c>
      <c r="G93" s="44">
        <v>474490.22</v>
      </c>
      <c r="H93" s="45">
        <v>382108</v>
      </c>
      <c r="I93" s="22">
        <f t="shared" si="11"/>
        <v>80.530216197079895</v>
      </c>
    </row>
    <row r="94" spans="1:9" s="39" customFormat="1" ht="30" customHeight="1" outlineLevel="3" x14ac:dyDescent="0.2">
      <c r="A94" s="42" t="s">
        <v>285</v>
      </c>
      <c r="B94" s="4" t="s">
        <v>174</v>
      </c>
      <c r="C94" s="43" t="s">
        <v>65</v>
      </c>
      <c r="D94" s="43" t="s">
        <v>87</v>
      </c>
      <c r="E94" s="43" t="s">
        <v>284</v>
      </c>
      <c r="F94" s="43" t="s">
        <v>2</v>
      </c>
      <c r="G94" s="44">
        <f>G95+G99</f>
        <v>1403500</v>
      </c>
      <c r="H94" s="44">
        <f>H95+H99</f>
        <v>1192398.97</v>
      </c>
      <c r="I94" s="45">
        <f t="shared" si="11"/>
        <v>84.958957605985034</v>
      </c>
    </row>
    <row r="95" spans="1:9" ht="30" customHeight="1" outlineLevel="3" x14ac:dyDescent="0.2">
      <c r="A95" s="24" t="s">
        <v>161</v>
      </c>
      <c r="B95" s="25" t="s">
        <v>174</v>
      </c>
      <c r="C95" s="26" t="s">
        <v>65</v>
      </c>
      <c r="D95" s="26" t="s">
        <v>87</v>
      </c>
      <c r="E95" s="26" t="s">
        <v>284</v>
      </c>
      <c r="F95" s="26" t="s">
        <v>80</v>
      </c>
      <c r="G95" s="44">
        <f t="shared" ref="G95:H95" si="13">G96</f>
        <v>1395167</v>
      </c>
      <c r="H95" s="44">
        <f t="shared" si="13"/>
        <v>1184065.97</v>
      </c>
      <c r="I95" s="45">
        <f t="shared" si="11"/>
        <v>84.86912104429075</v>
      </c>
    </row>
    <row r="96" spans="1:9" ht="30" customHeight="1" outlineLevel="3" x14ac:dyDescent="0.2">
      <c r="A96" s="24" t="s">
        <v>81</v>
      </c>
      <c r="B96" s="25" t="s">
        <v>174</v>
      </c>
      <c r="C96" s="26" t="s">
        <v>65</v>
      </c>
      <c r="D96" s="26" t="s">
        <v>87</v>
      </c>
      <c r="E96" s="26" t="s">
        <v>284</v>
      </c>
      <c r="F96" s="26" t="s">
        <v>9</v>
      </c>
      <c r="G96" s="44">
        <f>G97+G98</f>
        <v>1395167</v>
      </c>
      <c r="H96" s="44">
        <f>H97+H98</f>
        <v>1184065.97</v>
      </c>
      <c r="I96" s="45">
        <f t="shared" si="11"/>
        <v>84.86912104429075</v>
      </c>
    </row>
    <row r="97" spans="1:9" ht="24.75" customHeight="1" outlineLevel="3" x14ac:dyDescent="0.2">
      <c r="A97" s="24" t="s">
        <v>361</v>
      </c>
      <c r="B97" s="25" t="s">
        <v>174</v>
      </c>
      <c r="C97" s="26" t="s">
        <v>65</v>
      </c>
      <c r="D97" s="26" t="s">
        <v>87</v>
      </c>
      <c r="E97" s="26" t="s">
        <v>284</v>
      </c>
      <c r="F97" s="26" t="s">
        <v>336</v>
      </c>
      <c r="G97" s="44">
        <v>11667</v>
      </c>
      <c r="H97" s="45">
        <v>5595.47</v>
      </c>
      <c r="I97" s="45">
        <f t="shared" si="11"/>
        <v>47.959801148538617</v>
      </c>
    </row>
    <row r="98" spans="1:9" s="36" customFormat="1" ht="24.75" customHeight="1" outlineLevel="3" x14ac:dyDescent="0.2">
      <c r="A98" s="24" t="s">
        <v>376</v>
      </c>
      <c r="B98" s="25" t="s">
        <v>174</v>
      </c>
      <c r="C98" s="26" t="s">
        <v>65</v>
      </c>
      <c r="D98" s="26" t="s">
        <v>87</v>
      </c>
      <c r="E98" s="26" t="s">
        <v>284</v>
      </c>
      <c r="F98" s="26" t="s">
        <v>377</v>
      </c>
      <c r="G98" s="44">
        <v>1383500</v>
      </c>
      <c r="H98" s="45">
        <v>1178470.5</v>
      </c>
      <c r="I98" s="45">
        <f t="shared" si="11"/>
        <v>85.180375858330322</v>
      </c>
    </row>
    <row r="99" spans="1:9" s="39" customFormat="1" ht="24.75" customHeight="1" outlineLevel="3" x14ac:dyDescent="0.2">
      <c r="A99" s="24" t="s">
        <v>83</v>
      </c>
      <c r="B99" s="25" t="s">
        <v>174</v>
      </c>
      <c r="C99" s="26" t="s">
        <v>65</v>
      </c>
      <c r="D99" s="26" t="s">
        <v>87</v>
      </c>
      <c r="E99" s="26" t="s">
        <v>284</v>
      </c>
      <c r="F99" s="26" t="s">
        <v>84</v>
      </c>
      <c r="G99" s="44">
        <f>G100</f>
        <v>8333</v>
      </c>
      <c r="H99" s="44">
        <f>H100</f>
        <v>8333</v>
      </c>
      <c r="I99" s="45">
        <f t="shared" si="11"/>
        <v>100</v>
      </c>
    </row>
    <row r="100" spans="1:9" s="39" customFormat="1" ht="24.75" customHeight="1" outlineLevel="3" x14ac:dyDescent="0.2">
      <c r="A100" s="24" t="s">
        <v>12</v>
      </c>
      <c r="B100" s="25" t="s">
        <v>174</v>
      </c>
      <c r="C100" s="26" t="s">
        <v>65</v>
      </c>
      <c r="D100" s="26" t="s">
        <v>87</v>
      </c>
      <c r="E100" s="26" t="s">
        <v>284</v>
      </c>
      <c r="F100" s="26" t="s">
        <v>13</v>
      </c>
      <c r="G100" s="44">
        <f>G101</f>
        <v>8333</v>
      </c>
      <c r="H100" s="44">
        <f>H101</f>
        <v>8333</v>
      </c>
      <c r="I100" s="45">
        <f t="shared" si="11"/>
        <v>100</v>
      </c>
    </row>
    <row r="101" spans="1:9" s="36" customFormat="1" ht="24.75" customHeight="1" outlineLevel="3" x14ac:dyDescent="0.2">
      <c r="A101" s="24" t="s">
        <v>374</v>
      </c>
      <c r="B101" s="25" t="s">
        <v>174</v>
      </c>
      <c r="C101" s="26" t="s">
        <v>65</v>
      </c>
      <c r="D101" s="26" t="s">
        <v>87</v>
      </c>
      <c r="E101" s="26" t="s">
        <v>284</v>
      </c>
      <c r="F101" s="26" t="s">
        <v>339</v>
      </c>
      <c r="G101" s="44">
        <v>8333</v>
      </c>
      <c r="H101" s="45">
        <v>8333</v>
      </c>
      <c r="I101" s="45">
        <f t="shared" si="11"/>
        <v>100</v>
      </c>
    </row>
    <row r="102" spans="1:9" s="110" customFormat="1" ht="33" customHeight="1" outlineLevel="3" x14ac:dyDescent="0.2">
      <c r="A102" s="24" t="s">
        <v>564</v>
      </c>
      <c r="B102" s="25" t="s">
        <v>174</v>
      </c>
      <c r="C102" s="26" t="s">
        <v>65</v>
      </c>
      <c r="D102" s="26" t="s">
        <v>87</v>
      </c>
      <c r="E102" s="26" t="s">
        <v>565</v>
      </c>
      <c r="F102" s="26" t="s">
        <v>2</v>
      </c>
      <c r="G102" s="44">
        <f t="shared" ref="G102:H104" si="14">G103</f>
        <v>4883351.26</v>
      </c>
      <c r="H102" s="44">
        <f t="shared" si="14"/>
        <v>4055500</v>
      </c>
      <c r="I102" s="45">
        <f t="shared" si="11"/>
        <v>83.047476703529213</v>
      </c>
    </row>
    <row r="103" spans="1:9" s="110" customFormat="1" ht="31.5" customHeight="1" outlineLevel="3" x14ac:dyDescent="0.2">
      <c r="A103" s="24" t="s">
        <v>566</v>
      </c>
      <c r="B103" s="25" t="s">
        <v>174</v>
      </c>
      <c r="C103" s="26" t="s">
        <v>65</v>
      </c>
      <c r="D103" s="26" t="s">
        <v>87</v>
      </c>
      <c r="E103" s="26" t="s">
        <v>565</v>
      </c>
      <c r="F103" s="26" t="s">
        <v>80</v>
      </c>
      <c r="G103" s="44">
        <f t="shared" si="14"/>
        <v>4883351.26</v>
      </c>
      <c r="H103" s="44">
        <f t="shared" si="14"/>
        <v>4055500</v>
      </c>
      <c r="I103" s="45">
        <f t="shared" si="11"/>
        <v>83.047476703529213</v>
      </c>
    </row>
    <row r="104" spans="1:9" s="110" customFormat="1" ht="32.25" customHeight="1" outlineLevel="3" x14ac:dyDescent="0.2">
      <c r="A104" s="24" t="s">
        <v>81</v>
      </c>
      <c r="B104" s="25" t="s">
        <v>174</v>
      </c>
      <c r="C104" s="26" t="s">
        <v>65</v>
      </c>
      <c r="D104" s="26" t="s">
        <v>87</v>
      </c>
      <c r="E104" s="26" t="s">
        <v>565</v>
      </c>
      <c r="F104" s="26" t="s">
        <v>9</v>
      </c>
      <c r="G104" s="44">
        <f t="shared" si="14"/>
        <v>4883351.26</v>
      </c>
      <c r="H104" s="44">
        <f t="shared" si="14"/>
        <v>4055500</v>
      </c>
      <c r="I104" s="45">
        <f t="shared" si="11"/>
        <v>83.047476703529213</v>
      </c>
    </row>
    <row r="105" spans="1:9" s="110" customFormat="1" ht="24.75" customHeight="1" outlineLevel="3" x14ac:dyDescent="0.2">
      <c r="A105" s="24" t="s">
        <v>361</v>
      </c>
      <c r="B105" s="25" t="s">
        <v>174</v>
      </c>
      <c r="C105" s="26" t="s">
        <v>65</v>
      </c>
      <c r="D105" s="26" t="s">
        <v>87</v>
      </c>
      <c r="E105" s="26" t="s">
        <v>565</v>
      </c>
      <c r="F105" s="26" t="s">
        <v>336</v>
      </c>
      <c r="G105" s="44">
        <v>4883351.26</v>
      </c>
      <c r="H105" s="45">
        <v>4055500</v>
      </c>
      <c r="I105" s="45">
        <f t="shared" si="11"/>
        <v>83.047476703529213</v>
      </c>
    </row>
    <row r="106" spans="1:9" s="82" customFormat="1" ht="39" customHeight="1" outlineLevel="3" x14ac:dyDescent="0.2">
      <c r="A106" s="24" t="s">
        <v>476</v>
      </c>
      <c r="B106" s="25" t="s">
        <v>174</v>
      </c>
      <c r="C106" s="26" t="s">
        <v>65</v>
      </c>
      <c r="D106" s="26" t="s">
        <v>87</v>
      </c>
      <c r="E106" s="26" t="s">
        <v>477</v>
      </c>
      <c r="F106" s="26" t="s">
        <v>2</v>
      </c>
      <c r="G106" s="44">
        <f t="shared" ref="G106:H108" si="15">G107</f>
        <v>61572</v>
      </c>
      <c r="H106" s="44">
        <f t="shared" si="15"/>
        <v>61572</v>
      </c>
      <c r="I106" s="22">
        <f t="shared" si="11"/>
        <v>100</v>
      </c>
    </row>
    <row r="107" spans="1:9" s="82" customFormat="1" ht="39" customHeight="1" outlineLevel="3" x14ac:dyDescent="0.2">
      <c r="A107" s="24" t="s">
        <v>161</v>
      </c>
      <c r="B107" s="25" t="s">
        <v>174</v>
      </c>
      <c r="C107" s="26" t="s">
        <v>65</v>
      </c>
      <c r="D107" s="26" t="s">
        <v>87</v>
      </c>
      <c r="E107" s="26" t="s">
        <v>477</v>
      </c>
      <c r="F107" s="26" t="s">
        <v>80</v>
      </c>
      <c r="G107" s="44">
        <f t="shared" si="15"/>
        <v>61572</v>
      </c>
      <c r="H107" s="44">
        <f t="shared" si="15"/>
        <v>61572</v>
      </c>
      <c r="I107" s="22">
        <f t="shared" si="11"/>
        <v>100</v>
      </c>
    </row>
    <row r="108" spans="1:9" s="82" customFormat="1" ht="39" customHeight="1" outlineLevel="3" x14ac:dyDescent="0.2">
      <c r="A108" s="24" t="s">
        <v>81</v>
      </c>
      <c r="B108" s="25" t="s">
        <v>174</v>
      </c>
      <c r="C108" s="26" t="s">
        <v>65</v>
      </c>
      <c r="D108" s="26" t="s">
        <v>87</v>
      </c>
      <c r="E108" s="26" t="s">
        <v>477</v>
      </c>
      <c r="F108" s="26" t="s">
        <v>9</v>
      </c>
      <c r="G108" s="44">
        <f t="shared" si="15"/>
        <v>61572</v>
      </c>
      <c r="H108" s="44">
        <f t="shared" si="15"/>
        <v>61572</v>
      </c>
      <c r="I108" s="22">
        <f t="shared" si="11"/>
        <v>100</v>
      </c>
    </row>
    <row r="109" spans="1:9" s="82" customFormat="1" ht="26.25" customHeight="1" outlineLevel="3" x14ac:dyDescent="0.2">
      <c r="A109" s="24" t="s">
        <v>361</v>
      </c>
      <c r="B109" s="25" t="s">
        <v>174</v>
      </c>
      <c r="C109" s="26" t="s">
        <v>65</v>
      </c>
      <c r="D109" s="26" t="s">
        <v>87</v>
      </c>
      <c r="E109" s="26" t="s">
        <v>477</v>
      </c>
      <c r="F109" s="26" t="s">
        <v>336</v>
      </c>
      <c r="G109" s="44">
        <v>61572</v>
      </c>
      <c r="H109" s="45">
        <v>61572</v>
      </c>
      <c r="I109" s="22">
        <f t="shared" si="11"/>
        <v>100</v>
      </c>
    </row>
    <row r="110" spans="1:9" s="103" customFormat="1" ht="38.25" customHeight="1" outlineLevel="3" x14ac:dyDescent="0.2">
      <c r="A110" s="24" t="s">
        <v>522</v>
      </c>
      <c r="B110" s="25" t="s">
        <v>174</v>
      </c>
      <c r="C110" s="26" t="s">
        <v>65</v>
      </c>
      <c r="D110" s="26" t="s">
        <v>87</v>
      </c>
      <c r="E110" s="26" t="s">
        <v>519</v>
      </c>
      <c r="F110" s="43" t="s">
        <v>2</v>
      </c>
      <c r="G110" s="44">
        <f t="shared" ref="G110:H114" si="16">G111</f>
        <v>105756</v>
      </c>
      <c r="H110" s="44">
        <f t="shared" si="16"/>
        <v>105756</v>
      </c>
      <c r="I110" s="45">
        <f t="shared" si="11"/>
        <v>100</v>
      </c>
    </row>
    <row r="111" spans="1:9" s="103" customFormat="1" ht="26.25" customHeight="1" outlineLevel="3" x14ac:dyDescent="0.2">
      <c r="A111" s="71" t="s">
        <v>523</v>
      </c>
      <c r="B111" s="91" t="s">
        <v>174</v>
      </c>
      <c r="C111" s="92" t="s">
        <v>65</v>
      </c>
      <c r="D111" s="92" t="s">
        <v>87</v>
      </c>
      <c r="E111" s="92" t="s">
        <v>520</v>
      </c>
      <c r="F111" s="92" t="s">
        <v>2</v>
      </c>
      <c r="G111" s="97">
        <f t="shared" si="16"/>
        <v>105756</v>
      </c>
      <c r="H111" s="97">
        <f t="shared" si="16"/>
        <v>105756</v>
      </c>
      <c r="I111" s="89">
        <f t="shared" si="11"/>
        <v>100</v>
      </c>
    </row>
    <row r="112" spans="1:9" s="103" customFormat="1" ht="26.25" customHeight="1" outlineLevel="3" x14ac:dyDescent="0.2">
      <c r="A112" s="24" t="s">
        <v>486</v>
      </c>
      <c r="B112" s="25" t="s">
        <v>174</v>
      </c>
      <c r="C112" s="26" t="s">
        <v>65</v>
      </c>
      <c r="D112" s="26" t="s">
        <v>87</v>
      </c>
      <c r="E112" s="26" t="s">
        <v>521</v>
      </c>
      <c r="F112" s="26" t="s">
        <v>2</v>
      </c>
      <c r="G112" s="44">
        <f t="shared" si="16"/>
        <v>105756</v>
      </c>
      <c r="H112" s="44">
        <f t="shared" si="16"/>
        <v>105756</v>
      </c>
      <c r="I112" s="45">
        <f t="shared" si="11"/>
        <v>100</v>
      </c>
    </row>
    <row r="113" spans="1:9" s="103" customFormat="1" ht="26.25" customHeight="1" outlineLevel="3" x14ac:dyDescent="0.2">
      <c r="A113" s="24" t="s">
        <v>161</v>
      </c>
      <c r="B113" s="25" t="s">
        <v>174</v>
      </c>
      <c r="C113" s="26" t="s">
        <v>65</v>
      </c>
      <c r="D113" s="26" t="s">
        <v>87</v>
      </c>
      <c r="E113" s="26" t="s">
        <v>521</v>
      </c>
      <c r="F113" s="26" t="s">
        <v>80</v>
      </c>
      <c r="G113" s="44">
        <f t="shared" si="16"/>
        <v>105756</v>
      </c>
      <c r="H113" s="44">
        <f t="shared" si="16"/>
        <v>105756</v>
      </c>
      <c r="I113" s="45">
        <f t="shared" si="11"/>
        <v>100</v>
      </c>
    </row>
    <row r="114" spans="1:9" s="103" customFormat="1" ht="26.25" customHeight="1" outlineLevel="3" x14ac:dyDescent="0.2">
      <c r="A114" s="24" t="s">
        <v>81</v>
      </c>
      <c r="B114" s="25" t="s">
        <v>174</v>
      </c>
      <c r="C114" s="26" t="s">
        <v>65</v>
      </c>
      <c r="D114" s="26" t="s">
        <v>87</v>
      </c>
      <c r="E114" s="26" t="s">
        <v>521</v>
      </c>
      <c r="F114" s="26" t="s">
        <v>9</v>
      </c>
      <c r="G114" s="44">
        <f t="shared" si="16"/>
        <v>105756</v>
      </c>
      <c r="H114" s="44">
        <f t="shared" si="16"/>
        <v>105756</v>
      </c>
      <c r="I114" s="45">
        <f t="shared" si="11"/>
        <v>100</v>
      </c>
    </row>
    <row r="115" spans="1:9" s="103" customFormat="1" ht="26.25" customHeight="1" outlineLevel="3" x14ac:dyDescent="0.2">
      <c r="A115" s="24" t="s">
        <v>361</v>
      </c>
      <c r="B115" s="25" t="s">
        <v>174</v>
      </c>
      <c r="C115" s="26" t="s">
        <v>65</v>
      </c>
      <c r="D115" s="26" t="s">
        <v>87</v>
      </c>
      <c r="E115" s="26" t="s">
        <v>521</v>
      </c>
      <c r="F115" s="26" t="s">
        <v>336</v>
      </c>
      <c r="G115" s="44">
        <v>105756</v>
      </c>
      <c r="H115" s="45">
        <v>105756</v>
      </c>
      <c r="I115" s="45">
        <f t="shared" si="11"/>
        <v>100</v>
      </c>
    </row>
    <row r="116" spans="1:9" s="39" customFormat="1" ht="39" customHeight="1" outlineLevel="3" x14ac:dyDescent="0.2">
      <c r="A116" s="42" t="s">
        <v>380</v>
      </c>
      <c r="B116" s="4" t="s">
        <v>174</v>
      </c>
      <c r="C116" s="43" t="s">
        <v>65</v>
      </c>
      <c r="D116" s="43" t="s">
        <v>87</v>
      </c>
      <c r="E116" s="43" t="s">
        <v>381</v>
      </c>
      <c r="F116" s="43" t="s">
        <v>2</v>
      </c>
      <c r="G116" s="44">
        <f t="shared" ref="G116:H120" si="17">G117</f>
        <v>10000</v>
      </c>
      <c r="H116" s="44">
        <f t="shared" si="17"/>
        <v>10000</v>
      </c>
      <c r="I116" s="45">
        <f t="shared" si="11"/>
        <v>100</v>
      </c>
    </row>
    <row r="117" spans="1:9" ht="40.5" customHeight="1" outlineLevel="3" x14ac:dyDescent="0.2">
      <c r="A117" s="71" t="s">
        <v>382</v>
      </c>
      <c r="B117" s="91" t="s">
        <v>174</v>
      </c>
      <c r="C117" s="92" t="s">
        <v>65</v>
      </c>
      <c r="D117" s="92" t="s">
        <v>87</v>
      </c>
      <c r="E117" s="92" t="s">
        <v>383</v>
      </c>
      <c r="F117" s="92" t="s">
        <v>2</v>
      </c>
      <c r="G117" s="97">
        <f>G118</f>
        <v>10000</v>
      </c>
      <c r="H117" s="97">
        <f>H118</f>
        <v>10000</v>
      </c>
      <c r="I117" s="93">
        <f t="shared" si="11"/>
        <v>100</v>
      </c>
    </row>
    <row r="118" spans="1:9" s="36" customFormat="1" ht="27" customHeight="1" outlineLevel="3" x14ac:dyDescent="0.2">
      <c r="A118" s="24" t="s">
        <v>378</v>
      </c>
      <c r="B118" s="25" t="s">
        <v>174</v>
      </c>
      <c r="C118" s="26" t="s">
        <v>65</v>
      </c>
      <c r="D118" s="26" t="s">
        <v>87</v>
      </c>
      <c r="E118" s="26" t="s">
        <v>379</v>
      </c>
      <c r="F118" s="26" t="s">
        <v>2</v>
      </c>
      <c r="G118" s="44">
        <f>G119</f>
        <v>10000</v>
      </c>
      <c r="H118" s="44">
        <f>H119</f>
        <v>10000</v>
      </c>
      <c r="I118" s="22">
        <f t="shared" si="11"/>
        <v>100</v>
      </c>
    </row>
    <row r="119" spans="1:9" ht="33.75" customHeight="1" outlineLevel="3" x14ac:dyDescent="0.2">
      <c r="A119" s="24" t="s">
        <v>161</v>
      </c>
      <c r="B119" s="25" t="s">
        <v>174</v>
      </c>
      <c r="C119" s="26" t="s">
        <v>65</v>
      </c>
      <c r="D119" s="26" t="s">
        <v>87</v>
      </c>
      <c r="E119" s="26" t="s">
        <v>379</v>
      </c>
      <c r="F119" s="26" t="s">
        <v>80</v>
      </c>
      <c r="G119" s="44">
        <f t="shared" si="17"/>
        <v>10000</v>
      </c>
      <c r="H119" s="44">
        <f t="shared" si="17"/>
        <v>10000</v>
      </c>
      <c r="I119" s="22">
        <f t="shared" si="11"/>
        <v>100</v>
      </c>
    </row>
    <row r="120" spans="1:9" ht="38.25" customHeight="1" outlineLevel="3" x14ac:dyDescent="0.2">
      <c r="A120" s="24" t="s">
        <v>81</v>
      </c>
      <c r="B120" s="25" t="s">
        <v>174</v>
      </c>
      <c r="C120" s="26" t="s">
        <v>65</v>
      </c>
      <c r="D120" s="26" t="s">
        <v>87</v>
      </c>
      <c r="E120" s="26" t="s">
        <v>379</v>
      </c>
      <c r="F120" s="26" t="s">
        <v>9</v>
      </c>
      <c r="G120" s="44">
        <f t="shared" si="17"/>
        <v>10000</v>
      </c>
      <c r="H120" s="44">
        <f t="shared" si="17"/>
        <v>10000</v>
      </c>
      <c r="I120" s="22">
        <f t="shared" si="11"/>
        <v>100</v>
      </c>
    </row>
    <row r="121" spans="1:9" ht="25.5" customHeight="1" outlineLevel="3" x14ac:dyDescent="0.2">
      <c r="A121" s="24" t="s">
        <v>361</v>
      </c>
      <c r="B121" s="25" t="s">
        <v>174</v>
      </c>
      <c r="C121" s="26" t="s">
        <v>65</v>
      </c>
      <c r="D121" s="26" t="s">
        <v>87</v>
      </c>
      <c r="E121" s="26" t="s">
        <v>379</v>
      </c>
      <c r="F121" s="26" t="s">
        <v>336</v>
      </c>
      <c r="G121" s="44">
        <v>10000</v>
      </c>
      <c r="H121" s="45">
        <v>10000</v>
      </c>
      <c r="I121" s="22">
        <f t="shared" si="11"/>
        <v>100</v>
      </c>
    </row>
    <row r="122" spans="1:9" s="82" customFormat="1" ht="38.25" customHeight="1" outlineLevel="3" x14ac:dyDescent="0.2">
      <c r="A122" s="24" t="s">
        <v>478</v>
      </c>
      <c r="B122" s="25" t="s">
        <v>174</v>
      </c>
      <c r="C122" s="26" t="s">
        <v>65</v>
      </c>
      <c r="D122" s="26" t="s">
        <v>87</v>
      </c>
      <c r="E122" s="26" t="s">
        <v>479</v>
      </c>
      <c r="F122" s="26" t="s">
        <v>2</v>
      </c>
      <c r="G122" s="44">
        <f t="shared" ref="G122:H125" si="18">G123</f>
        <v>2500000</v>
      </c>
      <c r="H122" s="44">
        <f t="shared" si="18"/>
        <v>2500000</v>
      </c>
      <c r="I122" s="22">
        <f t="shared" si="11"/>
        <v>100</v>
      </c>
    </row>
    <row r="123" spans="1:9" s="82" customFormat="1" ht="27.75" customHeight="1" outlineLevel="3" x14ac:dyDescent="0.2">
      <c r="A123" s="24" t="s">
        <v>480</v>
      </c>
      <c r="B123" s="25" t="s">
        <v>174</v>
      </c>
      <c r="C123" s="26" t="s">
        <v>65</v>
      </c>
      <c r="D123" s="26" t="s">
        <v>87</v>
      </c>
      <c r="E123" s="26" t="s">
        <v>481</v>
      </c>
      <c r="F123" s="26" t="s">
        <v>2</v>
      </c>
      <c r="G123" s="44">
        <f t="shared" si="18"/>
        <v>2500000</v>
      </c>
      <c r="H123" s="44">
        <f t="shared" si="18"/>
        <v>2500000</v>
      </c>
      <c r="I123" s="22">
        <f t="shared" si="11"/>
        <v>100</v>
      </c>
    </row>
    <row r="124" spans="1:9" s="82" customFormat="1" ht="33.75" customHeight="1" outlineLevel="3" x14ac:dyDescent="0.2">
      <c r="A124" s="24" t="s">
        <v>113</v>
      </c>
      <c r="B124" s="25" t="s">
        <v>174</v>
      </c>
      <c r="C124" s="26" t="s">
        <v>65</v>
      </c>
      <c r="D124" s="26" t="s">
        <v>87</v>
      </c>
      <c r="E124" s="26" t="s">
        <v>481</v>
      </c>
      <c r="F124" s="26" t="s">
        <v>90</v>
      </c>
      <c r="G124" s="44">
        <f t="shared" si="18"/>
        <v>2500000</v>
      </c>
      <c r="H124" s="44">
        <f t="shared" si="18"/>
        <v>2500000</v>
      </c>
      <c r="I124" s="22">
        <f t="shared" si="11"/>
        <v>100</v>
      </c>
    </row>
    <row r="125" spans="1:9" s="82" customFormat="1" ht="48.75" customHeight="1" outlineLevel="3" x14ac:dyDescent="0.2">
      <c r="A125" s="24" t="s">
        <v>482</v>
      </c>
      <c r="B125" s="25" t="s">
        <v>174</v>
      </c>
      <c r="C125" s="26" t="s">
        <v>65</v>
      </c>
      <c r="D125" s="26" t="s">
        <v>87</v>
      </c>
      <c r="E125" s="26" t="s">
        <v>481</v>
      </c>
      <c r="F125" s="26" t="s">
        <v>483</v>
      </c>
      <c r="G125" s="44">
        <f t="shared" si="18"/>
        <v>2500000</v>
      </c>
      <c r="H125" s="44">
        <f t="shared" si="18"/>
        <v>2500000</v>
      </c>
      <c r="I125" s="22">
        <f t="shared" si="11"/>
        <v>100</v>
      </c>
    </row>
    <row r="126" spans="1:9" s="82" customFormat="1" ht="33" customHeight="1" outlineLevel="3" x14ac:dyDescent="0.2">
      <c r="A126" s="85" t="s">
        <v>484</v>
      </c>
      <c r="B126" s="25" t="s">
        <v>174</v>
      </c>
      <c r="C126" s="26" t="s">
        <v>65</v>
      </c>
      <c r="D126" s="26" t="s">
        <v>87</v>
      </c>
      <c r="E126" s="26" t="s">
        <v>481</v>
      </c>
      <c r="F126" s="26" t="s">
        <v>485</v>
      </c>
      <c r="G126" s="44">
        <v>2500000</v>
      </c>
      <c r="H126" s="45">
        <v>2500000</v>
      </c>
      <c r="I126" s="22">
        <f t="shared" si="11"/>
        <v>100</v>
      </c>
    </row>
    <row r="127" spans="1:9" s="39" customFormat="1" ht="30.75" customHeight="1" outlineLevel="3" x14ac:dyDescent="0.2">
      <c r="A127" s="62" t="s">
        <v>4</v>
      </c>
      <c r="B127" s="4" t="s">
        <v>174</v>
      </c>
      <c r="C127" s="43" t="s">
        <v>65</v>
      </c>
      <c r="D127" s="43" t="s">
        <v>87</v>
      </c>
      <c r="E127" s="43" t="s">
        <v>69</v>
      </c>
      <c r="F127" s="43" t="s">
        <v>2</v>
      </c>
      <c r="G127" s="44">
        <f>G128</f>
        <v>116521539.52</v>
      </c>
      <c r="H127" s="44">
        <f>H128</f>
        <v>109018066.23999998</v>
      </c>
      <c r="I127" s="45">
        <f t="shared" si="11"/>
        <v>93.560441004375761</v>
      </c>
    </row>
    <row r="128" spans="1:9" ht="31.5" customHeight="1" outlineLevel="3" x14ac:dyDescent="0.2">
      <c r="A128" s="27" t="s">
        <v>70</v>
      </c>
      <c r="B128" s="25" t="s">
        <v>174</v>
      </c>
      <c r="C128" s="26" t="s">
        <v>65</v>
      </c>
      <c r="D128" s="26" t="s">
        <v>87</v>
      </c>
      <c r="E128" s="26" t="s">
        <v>71</v>
      </c>
      <c r="F128" s="26" t="s">
        <v>2</v>
      </c>
      <c r="G128" s="44">
        <f>G129+G137+G149+G154+G159+G173+G182+G190+G199+G133</f>
        <v>116521539.52</v>
      </c>
      <c r="H128" s="44">
        <f>H129+H137+H149+H154+H159+H173+H182+H190+H199+H133</f>
        <v>109018066.23999998</v>
      </c>
      <c r="I128" s="22">
        <f t="shared" si="11"/>
        <v>93.560441004375761</v>
      </c>
    </row>
    <row r="129" spans="1:9" s="39" customFormat="1" ht="31.5" customHeight="1" outlineLevel="3" x14ac:dyDescent="0.2">
      <c r="A129" s="62" t="s">
        <v>384</v>
      </c>
      <c r="B129" s="4" t="s">
        <v>174</v>
      </c>
      <c r="C129" s="43" t="s">
        <v>65</v>
      </c>
      <c r="D129" s="43" t="s">
        <v>87</v>
      </c>
      <c r="E129" s="43" t="s">
        <v>86</v>
      </c>
      <c r="F129" s="43" t="s">
        <v>2</v>
      </c>
      <c r="G129" s="44">
        <f t="shared" ref="G129:H131" si="19">G130</f>
        <v>1103780.5</v>
      </c>
      <c r="H129" s="44">
        <f t="shared" si="19"/>
        <v>1103780.5</v>
      </c>
      <c r="I129" s="45">
        <f t="shared" si="11"/>
        <v>100</v>
      </c>
    </row>
    <row r="130" spans="1:9" s="39" customFormat="1" ht="31.5" customHeight="1" outlineLevel="3" x14ac:dyDescent="0.2">
      <c r="A130" s="42" t="s">
        <v>161</v>
      </c>
      <c r="B130" s="4" t="s">
        <v>174</v>
      </c>
      <c r="C130" s="43" t="s">
        <v>65</v>
      </c>
      <c r="D130" s="43" t="s">
        <v>87</v>
      </c>
      <c r="E130" s="43" t="s">
        <v>86</v>
      </c>
      <c r="F130" s="43" t="s">
        <v>80</v>
      </c>
      <c r="G130" s="44">
        <f t="shared" si="19"/>
        <v>1103780.5</v>
      </c>
      <c r="H130" s="44">
        <f t="shared" si="19"/>
        <v>1103780.5</v>
      </c>
      <c r="I130" s="45">
        <f t="shared" si="11"/>
        <v>100</v>
      </c>
    </row>
    <row r="131" spans="1:9" s="39" customFormat="1" ht="31.5" customHeight="1" outlineLevel="3" x14ac:dyDescent="0.2">
      <c r="A131" s="42" t="s">
        <v>81</v>
      </c>
      <c r="B131" s="4" t="s">
        <v>174</v>
      </c>
      <c r="C131" s="43" t="s">
        <v>65</v>
      </c>
      <c r="D131" s="43" t="s">
        <v>87</v>
      </c>
      <c r="E131" s="43" t="s">
        <v>86</v>
      </c>
      <c r="F131" s="43" t="s">
        <v>9</v>
      </c>
      <c r="G131" s="44">
        <f t="shared" si="19"/>
        <v>1103780.5</v>
      </c>
      <c r="H131" s="44">
        <f t="shared" si="19"/>
        <v>1103780.5</v>
      </c>
      <c r="I131" s="45">
        <f t="shared" si="11"/>
        <v>100</v>
      </c>
    </row>
    <row r="132" spans="1:9" s="39" customFormat="1" ht="23.25" customHeight="1" outlineLevel="3" x14ac:dyDescent="0.2">
      <c r="A132" s="42" t="s">
        <v>361</v>
      </c>
      <c r="B132" s="4" t="s">
        <v>174</v>
      </c>
      <c r="C132" s="43" t="s">
        <v>65</v>
      </c>
      <c r="D132" s="43" t="s">
        <v>87</v>
      </c>
      <c r="E132" s="43" t="s">
        <v>86</v>
      </c>
      <c r="F132" s="43" t="s">
        <v>336</v>
      </c>
      <c r="G132" s="44">
        <v>1103780.5</v>
      </c>
      <c r="H132" s="44">
        <v>1103780.5</v>
      </c>
      <c r="I132" s="45">
        <f t="shared" si="11"/>
        <v>100</v>
      </c>
    </row>
    <row r="133" spans="1:9" s="104" customFormat="1" ht="30" customHeight="1" outlineLevel="3" x14ac:dyDescent="0.2">
      <c r="A133" s="42" t="s">
        <v>326</v>
      </c>
      <c r="B133" s="4" t="s">
        <v>174</v>
      </c>
      <c r="C133" s="43" t="s">
        <v>65</v>
      </c>
      <c r="D133" s="43" t="s">
        <v>87</v>
      </c>
      <c r="E133" s="43" t="s">
        <v>317</v>
      </c>
      <c r="F133" s="43" t="s">
        <v>2</v>
      </c>
      <c r="G133" s="44">
        <f t="shared" ref="G133:H135" si="20">G134</f>
        <v>69081.5</v>
      </c>
      <c r="H133" s="44">
        <f t="shared" si="20"/>
        <v>69081.5</v>
      </c>
      <c r="I133" s="45">
        <f t="shared" si="11"/>
        <v>100</v>
      </c>
    </row>
    <row r="134" spans="1:9" s="104" customFormat="1" ht="23.25" customHeight="1" outlineLevel="3" x14ac:dyDescent="0.2">
      <c r="A134" s="62" t="s">
        <v>83</v>
      </c>
      <c r="B134" s="4" t="s">
        <v>174</v>
      </c>
      <c r="C134" s="43" t="s">
        <v>65</v>
      </c>
      <c r="D134" s="43" t="s">
        <v>87</v>
      </c>
      <c r="E134" s="43" t="s">
        <v>317</v>
      </c>
      <c r="F134" s="43" t="s">
        <v>84</v>
      </c>
      <c r="G134" s="44">
        <f t="shared" si="20"/>
        <v>69081.5</v>
      </c>
      <c r="H134" s="44">
        <f t="shared" si="20"/>
        <v>69081.5</v>
      </c>
      <c r="I134" s="45">
        <f t="shared" si="11"/>
        <v>100</v>
      </c>
    </row>
    <row r="135" spans="1:9" s="104" customFormat="1" ht="23.25" customHeight="1" outlineLevel="3" x14ac:dyDescent="0.2">
      <c r="A135" s="40" t="s">
        <v>325</v>
      </c>
      <c r="B135" s="4" t="s">
        <v>174</v>
      </c>
      <c r="C135" s="43" t="s">
        <v>65</v>
      </c>
      <c r="D135" s="43" t="s">
        <v>87</v>
      </c>
      <c r="E135" s="43" t="s">
        <v>317</v>
      </c>
      <c r="F135" s="43" t="s">
        <v>316</v>
      </c>
      <c r="G135" s="44">
        <f t="shared" si="20"/>
        <v>69081.5</v>
      </c>
      <c r="H135" s="44">
        <f t="shared" si="20"/>
        <v>69081.5</v>
      </c>
      <c r="I135" s="45">
        <f t="shared" si="11"/>
        <v>100</v>
      </c>
    </row>
    <row r="136" spans="1:9" s="104" customFormat="1" ht="30.75" customHeight="1" outlineLevel="3" x14ac:dyDescent="0.2">
      <c r="A136" s="42" t="s">
        <v>372</v>
      </c>
      <c r="B136" s="4" t="s">
        <v>174</v>
      </c>
      <c r="C136" s="43" t="s">
        <v>65</v>
      </c>
      <c r="D136" s="43" t="s">
        <v>87</v>
      </c>
      <c r="E136" s="43" t="s">
        <v>317</v>
      </c>
      <c r="F136" s="43" t="s">
        <v>354</v>
      </c>
      <c r="G136" s="44">
        <v>69081.5</v>
      </c>
      <c r="H136" s="44">
        <v>69081.5</v>
      </c>
      <c r="I136" s="45">
        <f t="shared" si="11"/>
        <v>100</v>
      </c>
    </row>
    <row r="137" spans="1:9" s="39" customFormat="1" ht="34.5" customHeight="1" outlineLevel="3" x14ac:dyDescent="0.2">
      <c r="A137" s="47" t="s">
        <v>8</v>
      </c>
      <c r="B137" s="4" t="s">
        <v>174</v>
      </c>
      <c r="C137" s="43" t="s">
        <v>65</v>
      </c>
      <c r="D137" s="43" t="s">
        <v>87</v>
      </c>
      <c r="E137" s="43" t="s">
        <v>77</v>
      </c>
      <c r="F137" s="46" t="s">
        <v>2</v>
      </c>
      <c r="G137" s="44">
        <f>G138+G146+G143</f>
        <v>49607795.619999997</v>
      </c>
      <c r="H137" s="44">
        <f>H138+H146+H143</f>
        <v>45692992.899999991</v>
      </c>
      <c r="I137" s="45">
        <f t="shared" si="11"/>
        <v>92.108492886908877</v>
      </c>
    </row>
    <row r="138" spans="1:9" s="39" customFormat="1" ht="51" outlineLevel="3" x14ac:dyDescent="0.2">
      <c r="A138" s="42" t="s">
        <v>195</v>
      </c>
      <c r="B138" s="4" t="s">
        <v>174</v>
      </c>
      <c r="C138" s="43" t="s">
        <v>65</v>
      </c>
      <c r="D138" s="43" t="s">
        <v>87</v>
      </c>
      <c r="E138" s="43" t="s">
        <v>77</v>
      </c>
      <c r="F138" s="46" t="s">
        <v>73</v>
      </c>
      <c r="G138" s="44">
        <f>G139</f>
        <v>49137875.07</v>
      </c>
      <c r="H138" s="44">
        <f>H139</f>
        <v>45223072.349999994</v>
      </c>
      <c r="I138" s="45">
        <f t="shared" si="11"/>
        <v>92.033023987253983</v>
      </c>
    </row>
    <row r="139" spans="1:9" s="39" customFormat="1" ht="33" customHeight="1" outlineLevel="3" x14ac:dyDescent="0.2">
      <c r="A139" s="42" t="s">
        <v>196</v>
      </c>
      <c r="B139" s="4" t="s">
        <v>174</v>
      </c>
      <c r="C139" s="43" t="s">
        <v>65</v>
      </c>
      <c r="D139" s="43" t="s">
        <v>87</v>
      </c>
      <c r="E139" s="43" t="s">
        <v>77</v>
      </c>
      <c r="F139" s="46" t="s">
        <v>6</v>
      </c>
      <c r="G139" s="44">
        <f>G140+G142+G141</f>
        <v>49137875.07</v>
      </c>
      <c r="H139" s="44">
        <f>H140+H142+H141</f>
        <v>45223072.349999994</v>
      </c>
      <c r="I139" s="45">
        <f t="shared" si="11"/>
        <v>92.033023987253983</v>
      </c>
    </row>
    <row r="140" spans="1:9" s="39" customFormat="1" ht="27" customHeight="1" outlineLevel="3" x14ac:dyDescent="0.2">
      <c r="A140" s="42" t="s">
        <v>357</v>
      </c>
      <c r="B140" s="4" t="s">
        <v>174</v>
      </c>
      <c r="C140" s="43" t="s">
        <v>65</v>
      </c>
      <c r="D140" s="43" t="s">
        <v>87</v>
      </c>
      <c r="E140" s="43" t="s">
        <v>77</v>
      </c>
      <c r="F140" s="46" t="s">
        <v>331</v>
      </c>
      <c r="G140" s="44">
        <v>37601446.329999998</v>
      </c>
      <c r="H140" s="45">
        <v>34725923.109999999</v>
      </c>
      <c r="I140" s="45">
        <f t="shared" si="11"/>
        <v>92.352626027297831</v>
      </c>
    </row>
    <row r="141" spans="1:9" s="39" customFormat="1" ht="33" customHeight="1" outlineLevel="3" x14ac:dyDescent="0.2">
      <c r="A141" s="42" t="s">
        <v>358</v>
      </c>
      <c r="B141" s="4" t="s">
        <v>174</v>
      </c>
      <c r="C141" s="43" t="s">
        <v>65</v>
      </c>
      <c r="D141" s="43" t="s">
        <v>87</v>
      </c>
      <c r="E141" s="43" t="s">
        <v>77</v>
      </c>
      <c r="F141" s="46" t="s">
        <v>335</v>
      </c>
      <c r="G141" s="44">
        <v>200000</v>
      </c>
      <c r="H141" s="44">
        <v>133628.04999999999</v>
      </c>
      <c r="I141" s="45">
        <f t="shared" si="11"/>
        <v>66.814025000000001</v>
      </c>
    </row>
    <row r="142" spans="1:9" s="39" customFormat="1" ht="49.5" customHeight="1" outlineLevel="3" x14ac:dyDescent="0.2">
      <c r="A142" s="42" t="s">
        <v>359</v>
      </c>
      <c r="B142" s="4" t="s">
        <v>174</v>
      </c>
      <c r="C142" s="43" t="s">
        <v>65</v>
      </c>
      <c r="D142" s="43" t="s">
        <v>87</v>
      </c>
      <c r="E142" s="43" t="s">
        <v>77</v>
      </c>
      <c r="F142" s="46" t="s">
        <v>332</v>
      </c>
      <c r="G142" s="44">
        <v>11336428.74</v>
      </c>
      <c r="H142" s="45">
        <v>10363521.189999999</v>
      </c>
      <c r="I142" s="45">
        <f t="shared" si="11"/>
        <v>91.417865605531063</v>
      </c>
    </row>
    <row r="143" spans="1:9" s="110" customFormat="1" ht="36" customHeight="1" outlineLevel="3" x14ac:dyDescent="0.2">
      <c r="A143" s="42" t="s">
        <v>161</v>
      </c>
      <c r="B143" s="4" t="s">
        <v>174</v>
      </c>
      <c r="C143" s="43" t="s">
        <v>65</v>
      </c>
      <c r="D143" s="43" t="s">
        <v>87</v>
      </c>
      <c r="E143" s="43" t="s">
        <v>77</v>
      </c>
      <c r="F143" s="46" t="s">
        <v>80</v>
      </c>
      <c r="G143" s="44">
        <f>G144</f>
        <v>320000</v>
      </c>
      <c r="H143" s="44">
        <f t="shared" ref="H143:H144" si="21">H144</f>
        <v>320000</v>
      </c>
      <c r="I143" s="45">
        <f t="shared" si="11"/>
        <v>100</v>
      </c>
    </row>
    <row r="144" spans="1:9" s="110" customFormat="1" ht="38.25" customHeight="1" outlineLevel="3" x14ac:dyDescent="0.2">
      <c r="A144" s="42" t="s">
        <v>81</v>
      </c>
      <c r="B144" s="4" t="s">
        <v>174</v>
      </c>
      <c r="C144" s="43" t="s">
        <v>65</v>
      </c>
      <c r="D144" s="43" t="s">
        <v>87</v>
      </c>
      <c r="E144" s="43" t="s">
        <v>77</v>
      </c>
      <c r="F144" s="46" t="s">
        <v>9</v>
      </c>
      <c r="G144" s="44">
        <f>G145</f>
        <v>320000</v>
      </c>
      <c r="H144" s="44">
        <f t="shared" si="21"/>
        <v>320000</v>
      </c>
      <c r="I144" s="45">
        <f t="shared" si="11"/>
        <v>100</v>
      </c>
    </row>
    <row r="145" spans="1:9" s="110" customFormat="1" ht="22.5" customHeight="1" outlineLevel="3" x14ac:dyDescent="0.2">
      <c r="A145" s="42" t="s">
        <v>361</v>
      </c>
      <c r="B145" s="4" t="s">
        <v>174</v>
      </c>
      <c r="C145" s="43" t="s">
        <v>65</v>
      </c>
      <c r="D145" s="43" t="s">
        <v>87</v>
      </c>
      <c r="E145" s="43" t="s">
        <v>77</v>
      </c>
      <c r="F145" s="46" t="s">
        <v>336</v>
      </c>
      <c r="G145" s="44">
        <v>320000</v>
      </c>
      <c r="H145" s="45">
        <v>320000</v>
      </c>
      <c r="I145" s="45">
        <f t="shared" si="11"/>
        <v>100</v>
      </c>
    </row>
    <row r="146" spans="1:9" s="39" customFormat="1" ht="20.25" customHeight="1" outlineLevel="3" x14ac:dyDescent="0.2">
      <c r="A146" s="62" t="s">
        <v>83</v>
      </c>
      <c r="B146" s="4" t="s">
        <v>174</v>
      </c>
      <c r="C146" s="43" t="s">
        <v>65</v>
      </c>
      <c r="D146" s="43" t="s">
        <v>87</v>
      </c>
      <c r="E146" s="43" t="s">
        <v>77</v>
      </c>
      <c r="F146" s="43" t="s">
        <v>84</v>
      </c>
      <c r="G146" s="44">
        <f>G147</f>
        <v>149920.54999999999</v>
      </c>
      <c r="H146" s="44">
        <f>H147</f>
        <v>149920.54999999999</v>
      </c>
      <c r="I146" s="45">
        <f t="shared" si="11"/>
        <v>100</v>
      </c>
    </row>
    <row r="147" spans="1:9" s="39" customFormat="1" ht="25.5" customHeight="1" outlineLevel="2" x14ac:dyDescent="0.2">
      <c r="A147" s="42" t="s">
        <v>12</v>
      </c>
      <c r="B147" s="4" t="s">
        <v>174</v>
      </c>
      <c r="C147" s="43" t="s">
        <v>65</v>
      </c>
      <c r="D147" s="43" t="s">
        <v>87</v>
      </c>
      <c r="E147" s="43" t="s">
        <v>77</v>
      </c>
      <c r="F147" s="43" t="s">
        <v>13</v>
      </c>
      <c r="G147" s="44">
        <f>G148</f>
        <v>149920.54999999999</v>
      </c>
      <c r="H147" s="44">
        <f>H148</f>
        <v>149920.54999999999</v>
      </c>
      <c r="I147" s="45">
        <f t="shared" si="11"/>
        <v>100</v>
      </c>
    </row>
    <row r="148" spans="1:9" s="39" customFormat="1" ht="27.75" customHeight="1" outlineLevel="2" x14ac:dyDescent="0.2">
      <c r="A148" s="42" t="s">
        <v>375</v>
      </c>
      <c r="B148" s="4" t="s">
        <v>174</v>
      </c>
      <c r="C148" s="43" t="s">
        <v>65</v>
      </c>
      <c r="D148" s="43" t="s">
        <v>87</v>
      </c>
      <c r="E148" s="43" t="s">
        <v>77</v>
      </c>
      <c r="F148" s="43" t="s">
        <v>340</v>
      </c>
      <c r="G148" s="44">
        <v>149920.54999999999</v>
      </c>
      <c r="H148" s="45">
        <v>149920.54999999999</v>
      </c>
      <c r="I148" s="45">
        <f t="shared" si="11"/>
        <v>100</v>
      </c>
    </row>
    <row r="149" spans="1:9" s="39" customFormat="1" ht="60" customHeight="1" outlineLevel="2" x14ac:dyDescent="0.2">
      <c r="A149" s="47" t="s">
        <v>320</v>
      </c>
      <c r="B149" s="4" t="s">
        <v>174</v>
      </c>
      <c r="C149" s="43" t="s">
        <v>65</v>
      </c>
      <c r="D149" s="43" t="s">
        <v>87</v>
      </c>
      <c r="E149" s="43" t="s">
        <v>322</v>
      </c>
      <c r="F149" s="43" t="s">
        <v>2</v>
      </c>
      <c r="G149" s="44">
        <f>G150</f>
        <v>3427868.6799999997</v>
      </c>
      <c r="H149" s="44">
        <f>H150</f>
        <v>3348863.0199999996</v>
      </c>
      <c r="I149" s="45">
        <f t="shared" si="11"/>
        <v>97.695195838132278</v>
      </c>
    </row>
    <row r="150" spans="1:9" s="39" customFormat="1" ht="59.25" customHeight="1" outlineLevel="2" x14ac:dyDescent="0.2">
      <c r="A150" s="47" t="s">
        <v>195</v>
      </c>
      <c r="B150" s="4" t="s">
        <v>174</v>
      </c>
      <c r="C150" s="43" t="s">
        <v>65</v>
      </c>
      <c r="D150" s="43" t="s">
        <v>87</v>
      </c>
      <c r="E150" s="43" t="s">
        <v>322</v>
      </c>
      <c r="F150" s="43" t="s">
        <v>73</v>
      </c>
      <c r="G150" s="44">
        <f>G151</f>
        <v>3427868.6799999997</v>
      </c>
      <c r="H150" s="44">
        <f>H151</f>
        <v>3348863.0199999996</v>
      </c>
      <c r="I150" s="45">
        <f t="shared" si="11"/>
        <v>97.695195838132278</v>
      </c>
    </row>
    <row r="151" spans="1:9" s="39" customFormat="1" ht="35.25" customHeight="1" outlineLevel="2" x14ac:dyDescent="0.2">
      <c r="A151" s="47" t="s">
        <v>321</v>
      </c>
      <c r="B151" s="4" t="s">
        <v>174</v>
      </c>
      <c r="C151" s="43" t="s">
        <v>65</v>
      </c>
      <c r="D151" s="43" t="s">
        <v>87</v>
      </c>
      <c r="E151" s="43" t="s">
        <v>322</v>
      </c>
      <c r="F151" s="43" t="s">
        <v>6</v>
      </c>
      <c r="G151" s="44">
        <f>G152+G153</f>
        <v>3427868.6799999997</v>
      </c>
      <c r="H151" s="44">
        <f>H152+H153</f>
        <v>3348863.0199999996</v>
      </c>
      <c r="I151" s="45">
        <f t="shared" si="11"/>
        <v>97.695195838132278</v>
      </c>
    </row>
    <row r="152" spans="1:9" s="39" customFormat="1" ht="27.75" customHeight="1" outlineLevel="2" x14ac:dyDescent="0.2">
      <c r="A152" s="47" t="s">
        <v>357</v>
      </c>
      <c r="B152" s="4" t="s">
        <v>174</v>
      </c>
      <c r="C152" s="43" t="s">
        <v>65</v>
      </c>
      <c r="D152" s="43" t="s">
        <v>87</v>
      </c>
      <c r="E152" s="43" t="s">
        <v>322</v>
      </c>
      <c r="F152" s="43" t="s">
        <v>331</v>
      </c>
      <c r="G152" s="44">
        <v>2632771.67</v>
      </c>
      <c r="H152" s="45">
        <v>2573947.0099999998</v>
      </c>
      <c r="I152" s="45">
        <f t="shared" si="11"/>
        <v>97.765675593128805</v>
      </c>
    </row>
    <row r="153" spans="1:9" s="39" customFormat="1" ht="55.5" customHeight="1" outlineLevel="2" x14ac:dyDescent="0.2">
      <c r="A153" s="47" t="s">
        <v>359</v>
      </c>
      <c r="B153" s="4" t="s">
        <v>174</v>
      </c>
      <c r="C153" s="43" t="s">
        <v>65</v>
      </c>
      <c r="D153" s="43" t="s">
        <v>87</v>
      </c>
      <c r="E153" s="43" t="s">
        <v>322</v>
      </c>
      <c r="F153" s="43" t="s">
        <v>332</v>
      </c>
      <c r="G153" s="44">
        <v>795097.01</v>
      </c>
      <c r="H153" s="45">
        <v>774916.01</v>
      </c>
      <c r="I153" s="45">
        <f t="shared" si="11"/>
        <v>97.461819155878842</v>
      </c>
    </row>
    <row r="154" spans="1:9" s="39" customFormat="1" ht="27" customHeight="1" outlineLevel="2" x14ac:dyDescent="0.2">
      <c r="A154" s="47" t="s">
        <v>22</v>
      </c>
      <c r="B154" s="4" t="s">
        <v>174</v>
      </c>
      <c r="C154" s="43" t="s">
        <v>65</v>
      </c>
      <c r="D154" s="43" t="s">
        <v>87</v>
      </c>
      <c r="E154" s="43" t="s">
        <v>94</v>
      </c>
      <c r="F154" s="43" t="s">
        <v>2</v>
      </c>
      <c r="G154" s="44">
        <f>G155</f>
        <v>1447646</v>
      </c>
      <c r="H154" s="44">
        <f>H155</f>
        <v>1447646</v>
      </c>
      <c r="I154" s="45">
        <f t="shared" si="11"/>
        <v>100</v>
      </c>
    </row>
    <row r="155" spans="1:9" s="39" customFormat="1" ht="57.75" customHeight="1" outlineLevel="2" x14ac:dyDescent="0.2">
      <c r="A155" s="42" t="s">
        <v>195</v>
      </c>
      <c r="B155" s="4" t="s">
        <v>174</v>
      </c>
      <c r="C155" s="43" t="s">
        <v>65</v>
      </c>
      <c r="D155" s="43" t="s">
        <v>87</v>
      </c>
      <c r="E155" s="43" t="s">
        <v>94</v>
      </c>
      <c r="F155" s="43" t="s">
        <v>73</v>
      </c>
      <c r="G155" s="44">
        <f>G156</f>
        <v>1447646</v>
      </c>
      <c r="H155" s="44">
        <f>H156</f>
        <v>1447646</v>
      </c>
      <c r="I155" s="45">
        <f t="shared" si="11"/>
        <v>100</v>
      </c>
    </row>
    <row r="156" spans="1:9" s="39" customFormat="1" ht="33" customHeight="1" outlineLevel="2" x14ac:dyDescent="0.2">
      <c r="A156" s="42" t="s">
        <v>196</v>
      </c>
      <c r="B156" s="4" t="s">
        <v>174</v>
      </c>
      <c r="C156" s="43" t="s">
        <v>65</v>
      </c>
      <c r="D156" s="43" t="s">
        <v>87</v>
      </c>
      <c r="E156" s="43" t="s">
        <v>94</v>
      </c>
      <c r="F156" s="43" t="s">
        <v>6</v>
      </c>
      <c r="G156" s="44">
        <f>G157+G158</f>
        <v>1447646</v>
      </c>
      <c r="H156" s="44">
        <f>H157+H158</f>
        <v>1447646</v>
      </c>
      <c r="I156" s="45">
        <f t="shared" si="11"/>
        <v>100</v>
      </c>
    </row>
    <row r="157" spans="1:9" s="39" customFormat="1" ht="24.75" customHeight="1" outlineLevel="2" x14ac:dyDescent="0.2">
      <c r="A157" s="42" t="s">
        <v>357</v>
      </c>
      <c r="B157" s="4" t="s">
        <v>174</v>
      </c>
      <c r="C157" s="43" t="s">
        <v>65</v>
      </c>
      <c r="D157" s="43" t="s">
        <v>87</v>
      </c>
      <c r="E157" s="43" t="s">
        <v>94</v>
      </c>
      <c r="F157" s="43" t="s">
        <v>331</v>
      </c>
      <c r="G157" s="44">
        <v>1111861</v>
      </c>
      <c r="H157" s="45">
        <v>1111861</v>
      </c>
      <c r="I157" s="45">
        <f t="shared" si="11"/>
        <v>100</v>
      </c>
    </row>
    <row r="158" spans="1:9" s="39" customFormat="1" ht="43.5" customHeight="1" outlineLevel="2" x14ac:dyDescent="0.2">
      <c r="A158" s="42" t="s">
        <v>359</v>
      </c>
      <c r="B158" s="4" t="s">
        <v>174</v>
      </c>
      <c r="C158" s="43" t="s">
        <v>65</v>
      </c>
      <c r="D158" s="43" t="s">
        <v>87</v>
      </c>
      <c r="E158" s="43" t="s">
        <v>94</v>
      </c>
      <c r="F158" s="43" t="s">
        <v>332</v>
      </c>
      <c r="G158" s="44">
        <v>335785</v>
      </c>
      <c r="H158" s="45">
        <v>335785</v>
      </c>
      <c r="I158" s="45">
        <f t="shared" ref="I158:I177" si="22">H158/G158*100</f>
        <v>100</v>
      </c>
    </row>
    <row r="159" spans="1:9" s="80" customFormat="1" ht="23.25" customHeight="1" outlineLevel="2" x14ac:dyDescent="0.2">
      <c r="A159" s="42" t="s">
        <v>19</v>
      </c>
      <c r="B159" s="4" t="s">
        <v>174</v>
      </c>
      <c r="C159" s="43" t="s">
        <v>65</v>
      </c>
      <c r="D159" s="43" t="s">
        <v>87</v>
      </c>
      <c r="E159" s="43" t="s">
        <v>93</v>
      </c>
      <c r="F159" s="46" t="s">
        <v>2</v>
      </c>
      <c r="G159" s="44">
        <f>G160+G165+G169</f>
        <v>56021515.219999999</v>
      </c>
      <c r="H159" s="44">
        <f>H160+H165+H169</f>
        <v>52511850.319999993</v>
      </c>
      <c r="I159" s="45">
        <f t="shared" si="22"/>
        <v>93.735148208295811</v>
      </c>
    </row>
    <row r="160" spans="1:9" s="39" customFormat="1" ht="51" outlineLevel="2" x14ac:dyDescent="0.2">
      <c r="A160" s="42" t="s">
        <v>195</v>
      </c>
      <c r="B160" s="4" t="s">
        <v>174</v>
      </c>
      <c r="C160" s="43" t="s">
        <v>65</v>
      </c>
      <c r="D160" s="43" t="s">
        <v>87</v>
      </c>
      <c r="E160" s="43" t="s">
        <v>93</v>
      </c>
      <c r="F160" s="43" t="s">
        <v>73</v>
      </c>
      <c r="G160" s="44">
        <f>G161</f>
        <v>33908965.219999999</v>
      </c>
      <c r="H160" s="44">
        <f>H161</f>
        <v>33908953.809999995</v>
      </c>
      <c r="I160" s="45">
        <f t="shared" si="22"/>
        <v>99.999966351081696</v>
      </c>
    </row>
    <row r="161" spans="1:9" s="39" customFormat="1" ht="24.75" customHeight="1" outlineLevel="2" x14ac:dyDescent="0.2">
      <c r="A161" s="42" t="s">
        <v>20</v>
      </c>
      <c r="B161" s="4" t="s">
        <v>174</v>
      </c>
      <c r="C161" s="43" t="s">
        <v>65</v>
      </c>
      <c r="D161" s="43" t="s">
        <v>87</v>
      </c>
      <c r="E161" s="43" t="s">
        <v>93</v>
      </c>
      <c r="F161" s="43" t="s">
        <v>21</v>
      </c>
      <c r="G161" s="44">
        <f>G162+G164+G163</f>
        <v>33908965.219999999</v>
      </c>
      <c r="H161" s="44">
        <f>H162+H164+H163</f>
        <v>33908953.809999995</v>
      </c>
      <c r="I161" s="45">
        <f t="shared" si="22"/>
        <v>99.999966351081696</v>
      </c>
    </row>
    <row r="162" spans="1:9" s="39" customFormat="1" ht="24.75" customHeight="1" outlineLevel="2" x14ac:dyDescent="0.2">
      <c r="A162" s="42" t="s">
        <v>355</v>
      </c>
      <c r="B162" s="4" t="s">
        <v>174</v>
      </c>
      <c r="C162" s="43" t="s">
        <v>65</v>
      </c>
      <c r="D162" s="43" t="s">
        <v>87</v>
      </c>
      <c r="E162" s="43" t="s">
        <v>93</v>
      </c>
      <c r="F162" s="43" t="s">
        <v>341</v>
      </c>
      <c r="G162" s="44">
        <v>26090739.989999998</v>
      </c>
      <c r="H162" s="45">
        <v>26090734.41</v>
      </c>
      <c r="I162" s="45">
        <f t="shared" si="22"/>
        <v>99.999978613101817</v>
      </c>
    </row>
    <row r="163" spans="1:9" s="39" customFormat="1" ht="32.25" customHeight="1" outlineLevel="2" x14ac:dyDescent="0.2">
      <c r="A163" s="42" t="s">
        <v>408</v>
      </c>
      <c r="B163" s="4" t="s">
        <v>174</v>
      </c>
      <c r="C163" s="43" t="s">
        <v>65</v>
      </c>
      <c r="D163" s="43" t="s">
        <v>87</v>
      </c>
      <c r="E163" s="43" t="s">
        <v>93</v>
      </c>
      <c r="F163" s="43" t="s">
        <v>385</v>
      </c>
      <c r="G163" s="44">
        <v>32073.66</v>
      </c>
      <c r="H163" s="45">
        <v>32073.66</v>
      </c>
      <c r="I163" s="45">
        <f t="shared" si="22"/>
        <v>100</v>
      </c>
    </row>
    <row r="164" spans="1:9" s="39" customFormat="1" ht="37.5" customHeight="1" outlineLevel="2" x14ac:dyDescent="0.2">
      <c r="A164" s="42" t="s">
        <v>356</v>
      </c>
      <c r="B164" s="4" t="s">
        <v>174</v>
      </c>
      <c r="C164" s="43" t="s">
        <v>65</v>
      </c>
      <c r="D164" s="43" t="s">
        <v>87</v>
      </c>
      <c r="E164" s="43" t="s">
        <v>93</v>
      </c>
      <c r="F164" s="43" t="s">
        <v>342</v>
      </c>
      <c r="G164" s="44">
        <v>7786151.5700000003</v>
      </c>
      <c r="H164" s="45">
        <v>7786145.7400000002</v>
      </c>
      <c r="I164" s="45">
        <f t="shared" si="22"/>
        <v>99.999925123471485</v>
      </c>
    </row>
    <row r="165" spans="1:9" s="39" customFormat="1" ht="36" customHeight="1" outlineLevel="2" x14ac:dyDescent="0.2">
      <c r="A165" s="42" t="s">
        <v>161</v>
      </c>
      <c r="B165" s="4" t="s">
        <v>174</v>
      </c>
      <c r="C165" s="43" t="s">
        <v>65</v>
      </c>
      <c r="D165" s="43" t="s">
        <v>87</v>
      </c>
      <c r="E165" s="43" t="s">
        <v>93</v>
      </c>
      <c r="F165" s="43" t="s">
        <v>80</v>
      </c>
      <c r="G165" s="44">
        <f>G166</f>
        <v>21820500</v>
      </c>
      <c r="H165" s="44">
        <f>H166</f>
        <v>18367583.510000002</v>
      </c>
      <c r="I165" s="45">
        <f t="shared" si="22"/>
        <v>84.175814073921316</v>
      </c>
    </row>
    <row r="166" spans="1:9" s="39" customFormat="1" ht="33" customHeight="1" outlineLevel="2" x14ac:dyDescent="0.2">
      <c r="A166" s="47" t="s">
        <v>81</v>
      </c>
      <c r="B166" s="4" t="s">
        <v>174</v>
      </c>
      <c r="C166" s="43" t="s">
        <v>65</v>
      </c>
      <c r="D166" s="43" t="s">
        <v>87</v>
      </c>
      <c r="E166" s="43" t="s">
        <v>93</v>
      </c>
      <c r="F166" s="43" t="s">
        <v>9</v>
      </c>
      <c r="G166" s="44">
        <f>G167+G168</f>
        <v>21820500</v>
      </c>
      <c r="H166" s="44">
        <f>H167+H168</f>
        <v>18367583.510000002</v>
      </c>
      <c r="I166" s="45">
        <f t="shared" si="22"/>
        <v>84.175814073921316</v>
      </c>
    </row>
    <row r="167" spans="1:9" s="39" customFormat="1" ht="23.25" customHeight="1" outlineLevel="2" x14ac:dyDescent="0.2">
      <c r="A167" s="47" t="s">
        <v>361</v>
      </c>
      <c r="B167" s="4" t="s">
        <v>174</v>
      </c>
      <c r="C167" s="43" t="s">
        <v>65</v>
      </c>
      <c r="D167" s="43" t="s">
        <v>87</v>
      </c>
      <c r="E167" s="43" t="s">
        <v>93</v>
      </c>
      <c r="F167" s="43" t="s">
        <v>336</v>
      </c>
      <c r="G167" s="44">
        <v>17940500</v>
      </c>
      <c r="H167" s="45">
        <v>14776363.99</v>
      </c>
      <c r="I167" s="45">
        <f t="shared" si="22"/>
        <v>82.363167080070227</v>
      </c>
    </row>
    <row r="168" spans="1:9" s="39" customFormat="1" ht="23.25" customHeight="1" outlineLevel="2" x14ac:dyDescent="0.2">
      <c r="A168" s="42" t="s">
        <v>376</v>
      </c>
      <c r="B168" s="4" t="s">
        <v>174</v>
      </c>
      <c r="C168" s="43" t="s">
        <v>65</v>
      </c>
      <c r="D168" s="43" t="s">
        <v>87</v>
      </c>
      <c r="E168" s="43" t="s">
        <v>93</v>
      </c>
      <c r="F168" s="43" t="s">
        <v>377</v>
      </c>
      <c r="G168" s="44">
        <v>3880000</v>
      </c>
      <c r="H168" s="45">
        <v>3591219.52</v>
      </c>
      <c r="I168" s="45">
        <f t="shared" si="22"/>
        <v>92.557204123711344</v>
      </c>
    </row>
    <row r="169" spans="1:9" s="39" customFormat="1" ht="23.25" customHeight="1" outlineLevel="2" x14ac:dyDescent="0.2">
      <c r="A169" s="62" t="s">
        <v>83</v>
      </c>
      <c r="B169" s="4" t="s">
        <v>174</v>
      </c>
      <c r="C169" s="43" t="s">
        <v>65</v>
      </c>
      <c r="D169" s="43" t="s">
        <v>87</v>
      </c>
      <c r="E169" s="43" t="s">
        <v>93</v>
      </c>
      <c r="F169" s="43" t="s">
        <v>84</v>
      </c>
      <c r="G169" s="44">
        <f>G170</f>
        <v>292050</v>
      </c>
      <c r="H169" s="44">
        <f>H170</f>
        <v>235313</v>
      </c>
      <c r="I169" s="45">
        <f t="shared" si="22"/>
        <v>80.572847115219986</v>
      </c>
    </row>
    <row r="170" spans="1:9" s="11" customFormat="1" ht="23.25" customHeight="1" outlineLevel="2" x14ac:dyDescent="0.2">
      <c r="A170" s="42" t="s">
        <v>12</v>
      </c>
      <c r="B170" s="4" t="s">
        <v>174</v>
      </c>
      <c r="C170" s="43" t="s">
        <v>65</v>
      </c>
      <c r="D170" s="43" t="s">
        <v>87</v>
      </c>
      <c r="E170" s="43" t="s">
        <v>93</v>
      </c>
      <c r="F170" s="43" t="s">
        <v>13</v>
      </c>
      <c r="G170" s="44">
        <f>G171+G172</f>
        <v>292050</v>
      </c>
      <c r="H170" s="44">
        <f>H171+H172</f>
        <v>235313</v>
      </c>
      <c r="I170" s="45">
        <f t="shared" si="22"/>
        <v>80.572847115219986</v>
      </c>
    </row>
    <row r="171" spans="1:9" s="11" customFormat="1" ht="23.25" customHeight="1" outlineLevel="2" x14ac:dyDescent="0.2">
      <c r="A171" s="42" t="s">
        <v>373</v>
      </c>
      <c r="B171" s="4" t="s">
        <v>174</v>
      </c>
      <c r="C171" s="43" t="s">
        <v>65</v>
      </c>
      <c r="D171" s="43" t="s">
        <v>87</v>
      </c>
      <c r="E171" s="43" t="s">
        <v>93</v>
      </c>
      <c r="F171" s="43" t="s">
        <v>338</v>
      </c>
      <c r="G171" s="44">
        <v>240050</v>
      </c>
      <c r="H171" s="45">
        <v>185188</v>
      </c>
      <c r="I171" s="45">
        <f t="shared" si="22"/>
        <v>77.145594667777544</v>
      </c>
    </row>
    <row r="172" spans="1:9" s="11" customFormat="1" ht="23.25" customHeight="1" outlineLevel="2" x14ac:dyDescent="0.2">
      <c r="A172" s="42" t="s">
        <v>374</v>
      </c>
      <c r="B172" s="4" t="s">
        <v>174</v>
      </c>
      <c r="C172" s="43" t="s">
        <v>65</v>
      </c>
      <c r="D172" s="43" t="s">
        <v>87</v>
      </c>
      <c r="E172" s="43" t="s">
        <v>93</v>
      </c>
      <c r="F172" s="43" t="s">
        <v>339</v>
      </c>
      <c r="G172" s="44">
        <v>52000</v>
      </c>
      <c r="H172" s="45">
        <v>50125</v>
      </c>
      <c r="I172" s="45">
        <f t="shared" si="22"/>
        <v>96.394230769230774</v>
      </c>
    </row>
    <row r="173" spans="1:9" s="39" customFormat="1" ht="36" customHeight="1" outlineLevel="1" x14ac:dyDescent="0.2">
      <c r="A173" s="47" t="s">
        <v>23</v>
      </c>
      <c r="B173" s="4" t="s">
        <v>174</v>
      </c>
      <c r="C173" s="43" t="s">
        <v>65</v>
      </c>
      <c r="D173" s="43" t="s">
        <v>87</v>
      </c>
      <c r="E173" s="43" t="s">
        <v>95</v>
      </c>
      <c r="F173" s="46" t="s">
        <v>2</v>
      </c>
      <c r="G173" s="44">
        <f>G174+G179</f>
        <v>1663228.36</v>
      </c>
      <c r="H173" s="44">
        <f>H174+H179</f>
        <v>1663228.36</v>
      </c>
      <c r="I173" s="45">
        <f t="shared" si="22"/>
        <v>100</v>
      </c>
    </row>
    <row r="174" spans="1:9" s="39" customFormat="1" ht="56.25" customHeight="1" outlineLevel="4" x14ac:dyDescent="0.2">
      <c r="A174" s="42" t="s">
        <v>195</v>
      </c>
      <c r="B174" s="4" t="s">
        <v>174</v>
      </c>
      <c r="C174" s="43" t="s">
        <v>65</v>
      </c>
      <c r="D174" s="43" t="s">
        <v>87</v>
      </c>
      <c r="E174" s="43" t="s">
        <v>95</v>
      </c>
      <c r="F174" s="46" t="s">
        <v>73</v>
      </c>
      <c r="G174" s="44">
        <f>G175</f>
        <v>1228277.31</v>
      </c>
      <c r="H174" s="44">
        <f>H175</f>
        <v>1228277.31</v>
      </c>
      <c r="I174" s="45">
        <f t="shared" si="22"/>
        <v>100</v>
      </c>
    </row>
    <row r="175" spans="1:9" s="39" customFormat="1" ht="33" customHeight="1" outlineLevel="4" x14ac:dyDescent="0.2">
      <c r="A175" s="42" t="s">
        <v>196</v>
      </c>
      <c r="B175" s="4" t="s">
        <v>174</v>
      </c>
      <c r="C175" s="43" t="s">
        <v>65</v>
      </c>
      <c r="D175" s="43" t="s">
        <v>87</v>
      </c>
      <c r="E175" s="43" t="s">
        <v>95</v>
      </c>
      <c r="F175" s="46" t="s">
        <v>6</v>
      </c>
      <c r="G175" s="44">
        <f>G176+G178+G177</f>
        <v>1228277.31</v>
      </c>
      <c r="H175" s="44">
        <f>H176+H178+H177</f>
        <v>1228277.31</v>
      </c>
      <c r="I175" s="45">
        <f t="shared" si="22"/>
        <v>100</v>
      </c>
    </row>
    <row r="176" spans="1:9" s="39" customFormat="1" ht="26.25" customHeight="1" outlineLevel="4" x14ac:dyDescent="0.2">
      <c r="A176" s="42" t="s">
        <v>357</v>
      </c>
      <c r="B176" s="4" t="s">
        <v>174</v>
      </c>
      <c r="C176" s="43" t="s">
        <v>65</v>
      </c>
      <c r="D176" s="43" t="s">
        <v>87</v>
      </c>
      <c r="E176" s="43" t="s">
        <v>95</v>
      </c>
      <c r="F176" s="46" t="s">
        <v>331</v>
      </c>
      <c r="G176" s="44">
        <v>941079.36</v>
      </c>
      <c r="H176" s="45">
        <v>941079.36</v>
      </c>
      <c r="I176" s="45">
        <f t="shared" si="22"/>
        <v>100</v>
      </c>
    </row>
    <row r="177" spans="1:9" s="110" customFormat="1" ht="33" customHeight="1" outlineLevel="4" x14ac:dyDescent="0.2">
      <c r="A177" s="42" t="s">
        <v>358</v>
      </c>
      <c r="B177" s="4" t="s">
        <v>174</v>
      </c>
      <c r="C177" s="43" t="s">
        <v>65</v>
      </c>
      <c r="D177" s="43" t="s">
        <v>87</v>
      </c>
      <c r="E177" s="43" t="s">
        <v>95</v>
      </c>
      <c r="F177" s="46" t="s">
        <v>335</v>
      </c>
      <c r="G177" s="44">
        <v>4200</v>
      </c>
      <c r="H177" s="45">
        <v>4200</v>
      </c>
      <c r="I177" s="45">
        <f t="shared" si="22"/>
        <v>100</v>
      </c>
    </row>
    <row r="178" spans="1:9" s="39" customFormat="1" ht="46.5" customHeight="1" outlineLevel="4" x14ac:dyDescent="0.2">
      <c r="A178" s="42" t="s">
        <v>359</v>
      </c>
      <c r="B178" s="4" t="s">
        <v>174</v>
      </c>
      <c r="C178" s="43" t="s">
        <v>65</v>
      </c>
      <c r="D178" s="43" t="s">
        <v>87</v>
      </c>
      <c r="E178" s="43" t="s">
        <v>95</v>
      </c>
      <c r="F178" s="46" t="s">
        <v>332</v>
      </c>
      <c r="G178" s="44">
        <v>282997.95</v>
      </c>
      <c r="H178" s="45">
        <v>282997.95</v>
      </c>
      <c r="I178" s="45">
        <f t="shared" ref="I178:I265" si="23">H178/G178*100</f>
        <v>100</v>
      </c>
    </row>
    <row r="179" spans="1:9" s="39" customFormat="1" ht="39" customHeight="1" outlineLevel="4" x14ac:dyDescent="0.2">
      <c r="A179" s="42" t="s">
        <v>161</v>
      </c>
      <c r="B179" s="4" t="s">
        <v>174</v>
      </c>
      <c r="C179" s="43" t="s">
        <v>65</v>
      </c>
      <c r="D179" s="43" t="s">
        <v>87</v>
      </c>
      <c r="E179" s="43" t="s">
        <v>95</v>
      </c>
      <c r="F179" s="46" t="s">
        <v>80</v>
      </c>
      <c r="G179" s="44">
        <f>G180</f>
        <v>434951.05</v>
      </c>
      <c r="H179" s="44">
        <f>H180</f>
        <v>434951.05</v>
      </c>
      <c r="I179" s="45">
        <f t="shared" si="23"/>
        <v>100</v>
      </c>
    </row>
    <row r="180" spans="1:9" s="39" customFormat="1" ht="30.75" customHeight="1" outlineLevel="4" x14ac:dyDescent="0.2">
      <c r="A180" s="47" t="s">
        <v>81</v>
      </c>
      <c r="B180" s="4" t="s">
        <v>174</v>
      </c>
      <c r="C180" s="43" t="s">
        <v>65</v>
      </c>
      <c r="D180" s="43" t="s">
        <v>87</v>
      </c>
      <c r="E180" s="43" t="s">
        <v>95</v>
      </c>
      <c r="F180" s="46" t="s">
        <v>9</v>
      </c>
      <c r="G180" s="44">
        <f>G181</f>
        <v>434951.05</v>
      </c>
      <c r="H180" s="44">
        <f>H181</f>
        <v>434951.05</v>
      </c>
      <c r="I180" s="45">
        <f t="shared" si="23"/>
        <v>100</v>
      </c>
    </row>
    <row r="181" spans="1:9" s="39" customFormat="1" ht="21.75" customHeight="1" outlineLevel="4" x14ac:dyDescent="0.2">
      <c r="A181" s="47" t="s">
        <v>361</v>
      </c>
      <c r="B181" s="4" t="s">
        <v>174</v>
      </c>
      <c r="C181" s="43" t="s">
        <v>65</v>
      </c>
      <c r="D181" s="43" t="s">
        <v>87</v>
      </c>
      <c r="E181" s="43" t="s">
        <v>95</v>
      </c>
      <c r="F181" s="46" t="s">
        <v>336</v>
      </c>
      <c r="G181" s="44">
        <v>434951.05</v>
      </c>
      <c r="H181" s="45">
        <v>434951.05</v>
      </c>
      <c r="I181" s="45">
        <f t="shared" si="23"/>
        <v>100</v>
      </c>
    </row>
    <row r="182" spans="1:9" s="39" customFormat="1" ht="32.25" customHeight="1" outlineLevel="4" x14ac:dyDescent="0.2">
      <c r="A182" s="47" t="s">
        <v>24</v>
      </c>
      <c r="B182" s="4" t="s">
        <v>174</v>
      </c>
      <c r="C182" s="43" t="s">
        <v>65</v>
      </c>
      <c r="D182" s="43" t="s">
        <v>87</v>
      </c>
      <c r="E182" s="43" t="s">
        <v>96</v>
      </c>
      <c r="F182" s="46" t="s">
        <v>2</v>
      </c>
      <c r="G182" s="44">
        <f>G183+G187</f>
        <v>1251285.6400000001</v>
      </c>
      <c r="H182" s="44">
        <f>H183+H187</f>
        <v>1251285.6400000001</v>
      </c>
      <c r="I182" s="45">
        <f t="shared" si="23"/>
        <v>100</v>
      </c>
    </row>
    <row r="183" spans="1:9" s="39" customFormat="1" ht="60" customHeight="1" outlineLevel="4" x14ac:dyDescent="0.2">
      <c r="A183" s="42" t="s">
        <v>195</v>
      </c>
      <c r="B183" s="4" t="s">
        <v>174</v>
      </c>
      <c r="C183" s="43" t="s">
        <v>65</v>
      </c>
      <c r="D183" s="43" t="s">
        <v>87</v>
      </c>
      <c r="E183" s="43" t="s">
        <v>96</v>
      </c>
      <c r="F183" s="46" t="s">
        <v>73</v>
      </c>
      <c r="G183" s="44">
        <f>G184</f>
        <v>1244085.6400000001</v>
      </c>
      <c r="H183" s="44">
        <f>H184</f>
        <v>1244085.6400000001</v>
      </c>
      <c r="I183" s="45">
        <f t="shared" si="23"/>
        <v>100</v>
      </c>
    </row>
    <row r="184" spans="1:9" s="39" customFormat="1" ht="33" customHeight="1" outlineLevel="4" x14ac:dyDescent="0.2">
      <c r="A184" s="42" t="s">
        <v>196</v>
      </c>
      <c r="B184" s="4" t="s">
        <v>174</v>
      </c>
      <c r="C184" s="43" t="s">
        <v>65</v>
      </c>
      <c r="D184" s="43" t="s">
        <v>87</v>
      </c>
      <c r="E184" s="43" t="s">
        <v>96</v>
      </c>
      <c r="F184" s="46" t="s">
        <v>6</v>
      </c>
      <c r="G184" s="44">
        <f>G185+G186</f>
        <v>1244085.6400000001</v>
      </c>
      <c r="H184" s="44">
        <f>H185+H186</f>
        <v>1244085.6400000001</v>
      </c>
      <c r="I184" s="45">
        <f t="shared" si="23"/>
        <v>100</v>
      </c>
    </row>
    <row r="185" spans="1:9" s="39" customFormat="1" ht="26.25" customHeight="1" outlineLevel="4" x14ac:dyDescent="0.2">
      <c r="A185" s="42" t="s">
        <v>357</v>
      </c>
      <c r="B185" s="4" t="s">
        <v>174</v>
      </c>
      <c r="C185" s="43" t="s">
        <v>65</v>
      </c>
      <c r="D185" s="43" t="s">
        <v>87</v>
      </c>
      <c r="E185" s="43" t="s">
        <v>96</v>
      </c>
      <c r="F185" s="46" t="s">
        <v>331</v>
      </c>
      <c r="G185" s="44">
        <v>957734.66</v>
      </c>
      <c r="H185" s="45">
        <v>957734.66</v>
      </c>
      <c r="I185" s="45">
        <f t="shared" si="23"/>
        <v>100</v>
      </c>
    </row>
    <row r="186" spans="1:9" s="39" customFormat="1" ht="42.75" customHeight="1" outlineLevel="4" x14ac:dyDescent="0.2">
      <c r="A186" s="42" t="s">
        <v>359</v>
      </c>
      <c r="B186" s="4" t="s">
        <v>174</v>
      </c>
      <c r="C186" s="43" t="s">
        <v>65</v>
      </c>
      <c r="D186" s="43" t="s">
        <v>87</v>
      </c>
      <c r="E186" s="43" t="s">
        <v>96</v>
      </c>
      <c r="F186" s="46" t="s">
        <v>332</v>
      </c>
      <c r="G186" s="44">
        <v>286350.98</v>
      </c>
      <c r="H186" s="45">
        <v>286350.98</v>
      </c>
      <c r="I186" s="45">
        <f t="shared" si="23"/>
        <v>100</v>
      </c>
    </row>
    <row r="187" spans="1:9" s="39" customFormat="1" ht="34.5" customHeight="1" outlineLevel="4" x14ac:dyDescent="0.2">
      <c r="A187" s="42" t="s">
        <v>161</v>
      </c>
      <c r="B187" s="4" t="s">
        <v>174</v>
      </c>
      <c r="C187" s="43" t="s">
        <v>65</v>
      </c>
      <c r="D187" s="43" t="s">
        <v>87</v>
      </c>
      <c r="E187" s="43" t="s">
        <v>96</v>
      </c>
      <c r="F187" s="46" t="s">
        <v>80</v>
      </c>
      <c r="G187" s="44">
        <f>G188</f>
        <v>7200</v>
      </c>
      <c r="H187" s="44">
        <f>H188</f>
        <v>7200</v>
      </c>
      <c r="I187" s="45">
        <f t="shared" si="23"/>
        <v>100</v>
      </c>
    </row>
    <row r="188" spans="1:9" s="39" customFormat="1" ht="35.25" customHeight="1" outlineLevel="4" x14ac:dyDescent="0.2">
      <c r="A188" s="47" t="s">
        <v>81</v>
      </c>
      <c r="B188" s="4" t="s">
        <v>174</v>
      </c>
      <c r="C188" s="43" t="s">
        <v>65</v>
      </c>
      <c r="D188" s="43" t="s">
        <v>87</v>
      </c>
      <c r="E188" s="43" t="s">
        <v>96</v>
      </c>
      <c r="F188" s="46" t="s">
        <v>9</v>
      </c>
      <c r="G188" s="44">
        <f>G189</f>
        <v>7200</v>
      </c>
      <c r="H188" s="44">
        <f>H189</f>
        <v>7200</v>
      </c>
      <c r="I188" s="45">
        <f t="shared" si="23"/>
        <v>100</v>
      </c>
    </row>
    <row r="189" spans="1:9" s="39" customFormat="1" ht="26.25" customHeight="1" outlineLevel="4" x14ac:dyDescent="0.2">
      <c r="A189" s="47" t="s">
        <v>361</v>
      </c>
      <c r="B189" s="4" t="s">
        <v>174</v>
      </c>
      <c r="C189" s="43" t="s">
        <v>65</v>
      </c>
      <c r="D189" s="43" t="s">
        <v>87</v>
      </c>
      <c r="E189" s="43" t="s">
        <v>96</v>
      </c>
      <c r="F189" s="46" t="s">
        <v>336</v>
      </c>
      <c r="G189" s="44">
        <v>7200</v>
      </c>
      <c r="H189" s="45">
        <v>7200</v>
      </c>
      <c r="I189" s="45">
        <f t="shared" si="23"/>
        <v>100</v>
      </c>
    </row>
    <row r="190" spans="1:9" s="39" customFormat="1" ht="50.25" customHeight="1" outlineLevel="4" x14ac:dyDescent="0.2">
      <c r="A190" s="47" t="s">
        <v>18</v>
      </c>
      <c r="B190" s="4" t="s">
        <v>174</v>
      </c>
      <c r="C190" s="43" t="s">
        <v>65</v>
      </c>
      <c r="D190" s="43" t="s">
        <v>87</v>
      </c>
      <c r="E190" s="43" t="s">
        <v>97</v>
      </c>
      <c r="F190" s="43" t="s">
        <v>2</v>
      </c>
      <c r="G190" s="44">
        <f>G191+G196</f>
        <v>1208033</v>
      </c>
      <c r="H190" s="44">
        <f>H191+H196</f>
        <v>1208033</v>
      </c>
      <c r="I190" s="45">
        <f t="shared" si="23"/>
        <v>100</v>
      </c>
    </row>
    <row r="191" spans="1:9" s="39" customFormat="1" ht="58.5" customHeight="1" outlineLevel="4" x14ac:dyDescent="0.2">
      <c r="A191" s="42" t="s">
        <v>195</v>
      </c>
      <c r="B191" s="4" t="s">
        <v>174</v>
      </c>
      <c r="C191" s="43" t="s">
        <v>65</v>
      </c>
      <c r="D191" s="43" t="s">
        <v>87</v>
      </c>
      <c r="E191" s="43" t="s">
        <v>97</v>
      </c>
      <c r="F191" s="46" t="s">
        <v>73</v>
      </c>
      <c r="G191" s="44">
        <f>G192</f>
        <v>1016025.94</v>
      </c>
      <c r="H191" s="44">
        <f>H192</f>
        <v>1016025.94</v>
      </c>
      <c r="I191" s="45">
        <f t="shared" si="23"/>
        <v>100</v>
      </c>
    </row>
    <row r="192" spans="1:9" s="39" customFormat="1" ht="34.5" customHeight="1" outlineLevel="4" x14ac:dyDescent="0.2">
      <c r="A192" s="42" t="s">
        <v>197</v>
      </c>
      <c r="B192" s="4" t="s">
        <v>174</v>
      </c>
      <c r="C192" s="43" t="s">
        <v>65</v>
      </c>
      <c r="D192" s="43" t="s">
        <v>87</v>
      </c>
      <c r="E192" s="43" t="s">
        <v>97</v>
      </c>
      <c r="F192" s="46" t="s">
        <v>6</v>
      </c>
      <c r="G192" s="44">
        <f>G193+G195+G194</f>
        <v>1016025.94</v>
      </c>
      <c r="H192" s="44">
        <f>H193+H195+H194</f>
        <v>1016025.94</v>
      </c>
      <c r="I192" s="45">
        <f t="shared" si="23"/>
        <v>100</v>
      </c>
    </row>
    <row r="193" spans="1:9" s="39" customFormat="1" ht="25.5" customHeight="1" outlineLevel="4" x14ac:dyDescent="0.2">
      <c r="A193" s="42" t="s">
        <v>357</v>
      </c>
      <c r="B193" s="4" t="s">
        <v>174</v>
      </c>
      <c r="C193" s="43" t="s">
        <v>65</v>
      </c>
      <c r="D193" s="43" t="s">
        <v>87</v>
      </c>
      <c r="E193" s="43" t="s">
        <v>97</v>
      </c>
      <c r="F193" s="46" t="s">
        <v>331</v>
      </c>
      <c r="G193" s="44">
        <v>786070.22</v>
      </c>
      <c r="H193" s="45">
        <v>786070.22</v>
      </c>
      <c r="I193" s="45">
        <f t="shared" si="23"/>
        <v>100</v>
      </c>
    </row>
    <row r="194" spans="1:9" s="110" customFormat="1" ht="31.5" customHeight="1" outlineLevel="4" x14ac:dyDescent="0.2">
      <c r="A194" s="42" t="s">
        <v>358</v>
      </c>
      <c r="B194" s="4" t="s">
        <v>174</v>
      </c>
      <c r="C194" s="43" t="s">
        <v>65</v>
      </c>
      <c r="D194" s="43" t="s">
        <v>87</v>
      </c>
      <c r="E194" s="43" t="s">
        <v>97</v>
      </c>
      <c r="F194" s="46" t="s">
        <v>335</v>
      </c>
      <c r="G194" s="44">
        <v>800</v>
      </c>
      <c r="H194" s="45">
        <v>800</v>
      </c>
      <c r="I194" s="45">
        <f t="shared" si="23"/>
        <v>100</v>
      </c>
    </row>
    <row r="195" spans="1:9" s="39" customFormat="1" ht="51" customHeight="1" outlineLevel="4" x14ac:dyDescent="0.2">
      <c r="A195" s="42" t="s">
        <v>359</v>
      </c>
      <c r="B195" s="4" t="s">
        <v>174</v>
      </c>
      <c r="C195" s="43" t="s">
        <v>65</v>
      </c>
      <c r="D195" s="43" t="s">
        <v>87</v>
      </c>
      <c r="E195" s="43" t="s">
        <v>97</v>
      </c>
      <c r="F195" s="46" t="s">
        <v>332</v>
      </c>
      <c r="G195" s="44">
        <v>229155.72</v>
      </c>
      <c r="H195" s="45">
        <v>229155.72</v>
      </c>
      <c r="I195" s="45">
        <f t="shared" si="23"/>
        <v>100</v>
      </c>
    </row>
    <row r="196" spans="1:9" s="39" customFormat="1" ht="30.75" customHeight="1" outlineLevel="4" x14ac:dyDescent="0.2">
      <c r="A196" s="42" t="s">
        <v>161</v>
      </c>
      <c r="B196" s="4" t="s">
        <v>174</v>
      </c>
      <c r="C196" s="43" t="s">
        <v>65</v>
      </c>
      <c r="D196" s="43" t="s">
        <v>87</v>
      </c>
      <c r="E196" s="43" t="s">
        <v>97</v>
      </c>
      <c r="F196" s="46" t="s">
        <v>80</v>
      </c>
      <c r="G196" s="44">
        <f>G197</f>
        <v>192007.06</v>
      </c>
      <c r="H196" s="44">
        <f>H197</f>
        <v>192007.06</v>
      </c>
      <c r="I196" s="45">
        <f t="shared" si="23"/>
        <v>100</v>
      </c>
    </row>
    <row r="197" spans="1:9" s="39" customFormat="1" ht="32.25" customHeight="1" outlineLevel="4" x14ac:dyDescent="0.2">
      <c r="A197" s="47" t="s">
        <v>81</v>
      </c>
      <c r="B197" s="4" t="s">
        <v>174</v>
      </c>
      <c r="C197" s="43" t="s">
        <v>65</v>
      </c>
      <c r="D197" s="43" t="s">
        <v>87</v>
      </c>
      <c r="E197" s="43" t="s">
        <v>97</v>
      </c>
      <c r="F197" s="46" t="s">
        <v>9</v>
      </c>
      <c r="G197" s="44">
        <f>G198</f>
        <v>192007.06</v>
      </c>
      <c r="H197" s="44">
        <f>H198</f>
        <v>192007.06</v>
      </c>
      <c r="I197" s="45">
        <f t="shared" si="23"/>
        <v>100</v>
      </c>
    </row>
    <row r="198" spans="1:9" s="39" customFormat="1" ht="24" customHeight="1" outlineLevel="4" x14ac:dyDescent="0.2">
      <c r="A198" s="47" t="s">
        <v>361</v>
      </c>
      <c r="B198" s="4" t="s">
        <v>174</v>
      </c>
      <c r="C198" s="43" t="s">
        <v>65</v>
      </c>
      <c r="D198" s="43" t="s">
        <v>87</v>
      </c>
      <c r="E198" s="43" t="s">
        <v>97</v>
      </c>
      <c r="F198" s="46" t="s">
        <v>336</v>
      </c>
      <c r="G198" s="44">
        <v>192007.06</v>
      </c>
      <c r="H198" s="45">
        <v>192007.06</v>
      </c>
      <c r="I198" s="45">
        <f t="shared" si="23"/>
        <v>100</v>
      </c>
    </row>
    <row r="199" spans="1:9" s="39" customFormat="1" ht="48.75" customHeight="1" outlineLevel="4" x14ac:dyDescent="0.2">
      <c r="A199" s="42" t="s">
        <v>386</v>
      </c>
      <c r="B199" s="4" t="s">
        <v>174</v>
      </c>
      <c r="C199" s="43" t="s">
        <v>65</v>
      </c>
      <c r="D199" s="43" t="s">
        <v>87</v>
      </c>
      <c r="E199" s="43" t="s">
        <v>387</v>
      </c>
      <c r="F199" s="46" t="s">
        <v>2</v>
      </c>
      <c r="G199" s="44">
        <f>G200+G204</f>
        <v>721305</v>
      </c>
      <c r="H199" s="44">
        <f>H200+H204</f>
        <v>721305</v>
      </c>
      <c r="I199" s="45">
        <f t="shared" si="23"/>
        <v>100</v>
      </c>
    </row>
    <row r="200" spans="1:9" s="39" customFormat="1" ht="60.75" customHeight="1" outlineLevel="4" x14ac:dyDescent="0.2">
      <c r="A200" s="42" t="s">
        <v>195</v>
      </c>
      <c r="B200" s="4" t="s">
        <v>174</v>
      </c>
      <c r="C200" s="43" t="s">
        <v>65</v>
      </c>
      <c r="D200" s="43" t="s">
        <v>87</v>
      </c>
      <c r="E200" s="43" t="s">
        <v>387</v>
      </c>
      <c r="F200" s="46" t="s">
        <v>73</v>
      </c>
      <c r="G200" s="44">
        <f>G201</f>
        <v>714631.04</v>
      </c>
      <c r="H200" s="44">
        <f>H201</f>
        <v>714631.04</v>
      </c>
      <c r="I200" s="45">
        <f t="shared" si="23"/>
        <v>100</v>
      </c>
    </row>
    <row r="201" spans="1:9" s="39" customFormat="1" ht="32.25" customHeight="1" outlineLevel="4" x14ac:dyDescent="0.2">
      <c r="A201" s="42" t="s">
        <v>197</v>
      </c>
      <c r="B201" s="4" t="s">
        <v>174</v>
      </c>
      <c r="C201" s="43" t="s">
        <v>65</v>
      </c>
      <c r="D201" s="43" t="s">
        <v>87</v>
      </c>
      <c r="E201" s="43" t="s">
        <v>387</v>
      </c>
      <c r="F201" s="46" t="s">
        <v>6</v>
      </c>
      <c r="G201" s="44">
        <f>G202+G203</f>
        <v>714631.04</v>
      </c>
      <c r="H201" s="44">
        <f>H202+H203</f>
        <v>714631.04</v>
      </c>
      <c r="I201" s="45">
        <f t="shared" si="23"/>
        <v>100</v>
      </c>
    </row>
    <row r="202" spans="1:9" s="39" customFormat="1" ht="36.75" customHeight="1" outlineLevel="4" x14ac:dyDescent="0.2">
      <c r="A202" s="42" t="s">
        <v>357</v>
      </c>
      <c r="B202" s="4" t="s">
        <v>174</v>
      </c>
      <c r="C202" s="43" t="s">
        <v>65</v>
      </c>
      <c r="D202" s="43" t="s">
        <v>87</v>
      </c>
      <c r="E202" s="43" t="s">
        <v>387</v>
      </c>
      <c r="F202" s="46" t="s">
        <v>331</v>
      </c>
      <c r="G202" s="44">
        <v>579844.12</v>
      </c>
      <c r="H202" s="45">
        <v>579844.12</v>
      </c>
      <c r="I202" s="45">
        <f t="shared" si="23"/>
        <v>100</v>
      </c>
    </row>
    <row r="203" spans="1:9" s="104" customFormat="1" ht="42.75" customHeight="1" outlineLevel="4" x14ac:dyDescent="0.2">
      <c r="A203" s="42" t="s">
        <v>359</v>
      </c>
      <c r="B203" s="4" t="s">
        <v>174</v>
      </c>
      <c r="C203" s="43" t="s">
        <v>65</v>
      </c>
      <c r="D203" s="43" t="s">
        <v>87</v>
      </c>
      <c r="E203" s="43" t="s">
        <v>387</v>
      </c>
      <c r="F203" s="46" t="s">
        <v>332</v>
      </c>
      <c r="G203" s="44">
        <v>134786.92000000001</v>
      </c>
      <c r="H203" s="45">
        <v>134786.92000000001</v>
      </c>
      <c r="I203" s="45">
        <f t="shared" si="23"/>
        <v>100</v>
      </c>
    </row>
    <row r="204" spans="1:9" s="39" customFormat="1" ht="36.75" customHeight="1" outlineLevel="4" x14ac:dyDescent="0.2">
      <c r="A204" s="42" t="s">
        <v>161</v>
      </c>
      <c r="B204" s="4" t="s">
        <v>174</v>
      </c>
      <c r="C204" s="43" t="s">
        <v>65</v>
      </c>
      <c r="D204" s="43" t="s">
        <v>87</v>
      </c>
      <c r="E204" s="43" t="s">
        <v>387</v>
      </c>
      <c r="F204" s="46" t="s">
        <v>80</v>
      </c>
      <c r="G204" s="44">
        <f>G205</f>
        <v>6673.96</v>
      </c>
      <c r="H204" s="44">
        <f>H205</f>
        <v>6673.96</v>
      </c>
      <c r="I204" s="45">
        <f t="shared" si="23"/>
        <v>100</v>
      </c>
    </row>
    <row r="205" spans="1:9" s="39" customFormat="1" ht="33" customHeight="1" outlineLevel="4" x14ac:dyDescent="0.2">
      <c r="A205" s="47" t="s">
        <v>81</v>
      </c>
      <c r="B205" s="4" t="s">
        <v>174</v>
      </c>
      <c r="C205" s="43" t="s">
        <v>65</v>
      </c>
      <c r="D205" s="43" t="s">
        <v>87</v>
      </c>
      <c r="E205" s="43" t="s">
        <v>387</v>
      </c>
      <c r="F205" s="46" t="s">
        <v>9</v>
      </c>
      <c r="G205" s="44">
        <f>G206</f>
        <v>6673.96</v>
      </c>
      <c r="H205" s="44">
        <f>H206</f>
        <v>6673.96</v>
      </c>
      <c r="I205" s="45">
        <f t="shared" si="23"/>
        <v>100</v>
      </c>
    </row>
    <row r="206" spans="1:9" s="39" customFormat="1" ht="24.75" customHeight="1" outlineLevel="4" x14ac:dyDescent="0.2">
      <c r="A206" s="47" t="s">
        <v>361</v>
      </c>
      <c r="B206" s="4" t="s">
        <v>174</v>
      </c>
      <c r="C206" s="43" t="s">
        <v>65</v>
      </c>
      <c r="D206" s="43" t="s">
        <v>87</v>
      </c>
      <c r="E206" s="43" t="s">
        <v>387</v>
      </c>
      <c r="F206" s="46" t="s">
        <v>336</v>
      </c>
      <c r="G206" s="44">
        <v>6673.96</v>
      </c>
      <c r="H206" s="45">
        <v>6673.96</v>
      </c>
      <c r="I206" s="45">
        <f t="shared" si="23"/>
        <v>100</v>
      </c>
    </row>
    <row r="207" spans="1:9" s="36" customFormat="1" ht="25.5" customHeight="1" outlineLevel="4" x14ac:dyDescent="0.2">
      <c r="A207" s="24" t="s">
        <v>376</v>
      </c>
      <c r="B207" s="25" t="s">
        <v>174</v>
      </c>
      <c r="C207" s="26" t="s">
        <v>65</v>
      </c>
      <c r="D207" s="26" t="s">
        <v>87</v>
      </c>
      <c r="E207" s="26" t="s">
        <v>387</v>
      </c>
      <c r="F207" s="26" t="s">
        <v>377</v>
      </c>
      <c r="G207" s="44">
        <v>51000</v>
      </c>
      <c r="H207" s="45">
        <v>51000</v>
      </c>
      <c r="I207" s="22">
        <f t="shared" si="23"/>
        <v>100</v>
      </c>
    </row>
    <row r="208" spans="1:9" s="53" customFormat="1" ht="22.5" customHeight="1" outlineLevel="4" x14ac:dyDescent="0.2">
      <c r="A208" s="48" t="s">
        <v>388</v>
      </c>
      <c r="B208" s="49" t="s">
        <v>174</v>
      </c>
      <c r="C208" s="50" t="s">
        <v>68</v>
      </c>
      <c r="D208" s="50" t="s">
        <v>66</v>
      </c>
      <c r="E208" s="50" t="s">
        <v>67</v>
      </c>
      <c r="F208" s="50" t="s">
        <v>2</v>
      </c>
      <c r="G208" s="52">
        <f t="shared" ref="G208:H211" si="24">G209</f>
        <v>598758</v>
      </c>
      <c r="H208" s="52">
        <f t="shared" si="24"/>
        <v>598758</v>
      </c>
      <c r="I208" s="23">
        <f t="shared" si="23"/>
        <v>100</v>
      </c>
    </row>
    <row r="209" spans="1:9" s="39" customFormat="1" ht="27" customHeight="1" outlineLevel="4" x14ac:dyDescent="0.2">
      <c r="A209" s="48" t="s">
        <v>389</v>
      </c>
      <c r="B209" s="49" t="s">
        <v>174</v>
      </c>
      <c r="C209" s="50" t="s">
        <v>68</v>
      </c>
      <c r="D209" s="50" t="s">
        <v>75</v>
      </c>
      <c r="E209" s="50" t="s">
        <v>67</v>
      </c>
      <c r="F209" s="50" t="s">
        <v>2</v>
      </c>
      <c r="G209" s="52">
        <f t="shared" si="24"/>
        <v>598758</v>
      </c>
      <c r="H209" s="52">
        <f t="shared" si="24"/>
        <v>598758</v>
      </c>
      <c r="I209" s="23">
        <f t="shared" si="23"/>
        <v>100</v>
      </c>
    </row>
    <row r="210" spans="1:9" s="39" customFormat="1" ht="34.5" customHeight="1" outlineLevel="4" x14ac:dyDescent="0.2">
      <c r="A210" s="42" t="s">
        <v>390</v>
      </c>
      <c r="B210" s="4" t="s">
        <v>174</v>
      </c>
      <c r="C210" s="43" t="s">
        <v>68</v>
      </c>
      <c r="D210" s="43" t="s">
        <v>75</v>
      </c>
      <c r="E210" s="43" t="s">
        <v>69</v>
      </c>
      <c r="F210" s="43" t="s">
        <v>2</v>
      </c>
      <c r="G210" s="44">
        <f t="shared" si="24"/>
        <v>598758</v>
      </c>
      <c r="H210" s="44">
        <f t="shared" si="24"/>
        <v>598758</v>
      </c>
      <c r="I210" s="45">
        <f t="shared" si="23"/>
        <v>100</v>
      </c>
    </row>
    <row r="211" spans="1:9" s="39" customFormat="1" ht="31.5" customHeight="1" outlineLevel="4" x14ac:dyDescent="0.2">
      <c r="A211" s="42" t="s">
        <v>70</v>
      </c>
      <c r="B211" s="4" t="s">
        <v>174</v>
      </c>
      <c r="C211" s="43" t="s">
        <v>68</v>
      </c>
      <c r="D211" s="43" t="s">
        <v>75</v>
      </c>
      <c r="E211" s="43" t="s">
        <v>71</v>
      </c>
      <c r="F211" s="43" t="s">
        <v>2</v>
      </c>
      <c r="G211" s="44">
        <f t="shared" si="24"/>
        <v>598758</v>
      </c>
      <c r="H211" s="44">
        <f t="shared" si="24"/>
        <v>598758</v>
      </c>
      <c r="I211" s="45">
        <f t="shared" si="23"/>
        <v>100</v>
      </c>
    </row>
    <row r="212" spans="1:9" s="39" customFormat="1" ht="33.75" customHeight="1" outlineLevel="4" x14ac:dyDescent="0.2">
      <c r="A212" s="42" t="s">
        <v>391</v>
      </c>
      <c r="B212" s="4" t="s">
        <v>174</v>
      </c>
      <c r="C212" s="43" t="s">
        <v>68</v>
      </c>
      <c r="D212" s="43" t="s">
        <v>75</v>
      </c>
      <c r="E212" s="43" t="s">
        <v>392</v>
      </c>
      <c r="F212" s="43" t="s">
        <v>2</v>
      </c>
      <c r="G212" s="44">
        <f>G213+G217</f>
        <v>598758</v>
      </c>
      <c r="H212" s="44">
        <f>H213+H217</f>
        <v>598758</v>
      </c>
      <c r="I212" s="45">
        <f t="shared" si="23"/>
        <v>100</v>
      </c>
    </row>
    <row r="213" spans="1:9" s="36" customFormat="1" ht="59.25" customHeight="1" outlineLevel="4" x14ac:dyDescent="0.2">
      <c r="A213" s="24" t="s">
        <v>195</v>
      </c>
      <c r="B213" s="25" t="s">
        <v>174</v>
      </c>
      <c r="C213" s="26" t="s">
        <v>68</v>
      </c>
      <c r="D213" s="26" t="s">
        <v>75</v>
      </c>
      <c r="E213" s="26" t="s">
        <v>392</v>
      </c>
      <c r="F213" s="26" t="s">
        <v>73</v>
      </c>
      <c r="G213" s="44">
        <f>G214</f>
        <v>584366.63</v>
      </c>
      <c r="H213" s="44">
        <f>H214</f>
        <v>584366.63</v>
      </c>
      <c r="I213" s="22">
        <f t="shared" si="23"/>
        <v>100</v>
      </c>
    </row>
    <row r="214" spans="1:9" s="36" customFormat="1" ht="31.5" customHeight="1" outlineLevel="4" x14ac:dyDescent="0.2">
      <c r="A214" s="24" t="s">
        <v>197</v>
      </c>
      <c r="B214" s="25" t="s">
        <v>174</v>
      </c>
      <c r="C214" s="26" t="s">
        <v>68</v>
      </c>
      <c r="D214" s="26" t="s">
        <v>75</v>
      </c>
      <c r="E214" s="26" t="s">
        <v>392</v>
      </c>
      <c r="F214" s="26" t="s">
        <v>6</v>
      </c>
      <c r="G214" s="44">
        <f>G215+G216</f>
        <v>584366.63</v>
      </c>
      <c r="H214" s="44">
        <f>H215+H216</f>
        <v>584366.63</v>
      </c>
      <c r="I214" s="22">
        <f t="shared" si="23"/>
        <v>100</v>
      </c>
    </row>
    <row r="215" spans="1:9" s="36" customFormat="1" ht="27.75" customHeight="1" outlineLevel="4" x14ac:dyDescent="0.2">
      <c r="A215" s="24" t="s">
        <v>357</v>
      </c>
      <c r="B215" s="25" t="s">
        <v>174</v>
      </c>
      <c r="C215" s="26" t="s">
        <v>68</v>
      </c>
      <c r="D215" s="26" t="s">
        <v>75</v>
      </c>
      <c r="E215" s="26" t="s">
        <v>392</v>
      </c>
      <c r="F215" s="26" t="s">
        <v>331</v>
      </c>
      <c r="G215" s="44">
        <v>449747.79</v>
      </c>
      <c r="H215" s="45">
        <v>449747.79</v>
      </c>
      <c r="I215" s="22">
        <f t="shared" si="23"/>
        <v>100</v>
      </c>
    </row>
    <row r="216" spans="1:9" s="36" customFormat="1" ht="39.75" customHeight="1" outlineLevel="4" x14ac:dyDescent="0.2">
      <c r="A216" s="24" t="s">
        <v>359</v>
      </c>
      <c r="B216" s="25" t="s">
        <v>174</v>
      </c>
      <c r="C216" s="26" t="s">
        <v>68</v>
      </c>
      <c r="D216" s="26" t="s">
        <v>75</v>
      </c>
      <c r="E216" s="26" t="s">
        <v>392</v>
      </c>
      <c r="F216" s="26" t="s">
        <v>332</v>
      </c>
      <c r="G216" s="44">
        <v>134618.84</v>
      </c>
      <c r="H216" s="45">
        <v>134618.84</v>
      </c>
      <c r="I216" s="22">
        <f t="shared" si="23"/>
        <v>100</v>
      </c>
    </row>
    <row r="217" spans="1:9" s="110" customFormat="1" ht="34.5" customHeight="1" outlineLevel="4" x14ac:dyDescent="0.2">
      <c r="A217" s="24" t="s">
        <v>161</v>
      </c>
      <c r="B217" s="25" t="s">
        <v>174</v>
      </c>
      <c r="C217" s="26" t="s">
        <v>68</v>
      </c>
      <c r="D217" s="26" t="s">
        <v>75</v>
      </c>
      <c r="E217" s="26" t="s">
        <v>392</v>
      </c>
      <c r="F217" s="26" t="s">
        <v>80</v>
      </c>
      <c r="G217" s="44">
        <f>G218</f>
        <v>14391.37</v>
      </c>
      <c r="H217" s="44">
        <f>H218</f>
        <v>14391.37</v>
      </c>
      <c r="I217" s="22">
        <f t="shared" si="23"/>
        <v>100</v>
      </c>
    </row>
    <row r="218" spans="1:9" s="110" customFormat="1" ht="34.5" customHeight="1" outlineLevel="4" x14ac:dyDescent="0.2">
      <c r="A218" s="24" t="s">
        <v>81</v>
      </c>
      <c r="B218" s="25" t="s">
        <v>174</v>
      </c>
      <c r="C218" s="26" t="s">
        <v>68</v>
      </c>
      <c r="D218" s="26" t="s">
        <v>75</v>
      </c>
      <c r="E218" s="26" t="s">
        <v>392</v>
      </c>
      <c r="F218" s="26" t="s">
        <v>9</v>
      </c>
      <c r="G218" s="44">
        <f>G219</f>
        <v>14391.37</v>
      </c>
      <c r="H218" s="44">
        <f>H219</f>
        <v>14391.37</v>
      </c>
      <c r="I218" s="22">
        <f t="shared" si="23"/>
        <v>100</v>
      </c>
    </row>
    <row r="219" spans="1:9" s="110" customFormat="1" ht="27" customHeight="1" outlineLevel="4" x14ac:dyDescent="0.2">
      <c r="A219" s="24" t="s">
        <v>361</v>
      </c>
      <c r="B219" s="25" t="s">
        <v>174</v>
      </c>
      <c r="C219" s="26" t="s">
        <v>68</v>
      </c>
      <c r="D219" s="26" t="s">
        <v>75</v>
      </c>
      <c r="E219" s="26" t="s">
        <v>392</v>
      </c>
      <c r="F219" s="26" t="s">
        <v>336</v>
      </c>
      <c r="G219" s="44">
        <v>14391.37</v>
      </c>
      <c r="H219" s="45">
        <v>14391.37</v>
      </c>
      <c r="I219" s="22">
        <f t="shared" si="23"/>
        <v>100</v>
      </c>
    </row>
    <row r="220" spans="1:9" s="110" customFormat="1" ht="30" customHeight="1" outlineLevel="4" x14ac:dyDescent="0.2">
      <c r="A220" s="32" t="s">
        <v>567</v>
      </c>
      <c r="B220" s="33" t="s">
        <v>174</v>
      </c>
      <c r="C220" s="34" t="s">
        <v>75</v>
      </c>
      <c r="D220" s="34" t="s">
        <v>66</v>
      </c>
      <c r="E220" s="34" t="s">
        <v>67</v>
      </c>
      <c r="F220" s="34" t="s">
        <v>2</v>
      </c>
      <c r="G220" s="52">
        <f t="shared" ref="G220:H226" si="25">G221</f>
        <v>94000</v>
      </c>
      <c r="H220" s="52">
        <f t="shared" si="25"/>
        <v>94000</v>
      </c>
      <c r="I220" s="35">
        <f t="shared" si="23"/>
        <v>100</v>
      </c>
    </row>
    <row r="221" spans="1:9" s="110" customFormat="1" ht="30.75" customHeight="1" outlineLevel="4" x14ac:dyDescent="0.2">
      <c r="A221" s="32" t="s">
        <v>568</v>
      </c>
      <c r="B221" s="33" t="s">
        <v>174</v>
      </c>
      <c r="C221" s="34" t="s">
        <v>75</v>
      </c>
      <c r="D221" s="34" t="s">
        <v>141</v>
      </c>
      <c r="E221" s="34" t="s">
        <v>67</v>
      </c>
      <c r="F221" s="34" t="s">
        <v>2</v>
      </c>
      <c r="G221" s="52">
        <f t="shared" si="25"/>
        <v>94000</v>
      </c>
      <c r="H221" s="52">
        <f t="shared" si="25"/>
        <v>94000</v>
      </c>
      <c r="I221" s="35">
        <f t="shared" si="23"/>
        <v>100</v>
      </c>
    </row>
    <row r="222" spans="1:9" s="110" customFormat="1" ht="32.25" customHeight="1" outlineLevel="4" x14ac:dyDescent="0.2">
      <c r="A222" s="24" t="s">
        <v>4</v>
      </c>
      <c r="B222" s="25" t="s">
        <v>174</v>
      </c>
      <c r="C222" s="26" t="s">
        <v>75</v>
      </c>
      <c r="D222" s="26" t="s">
        <v>141</v>
      </c>
      <c r="E222" s="26" t="s">
        <v>69</v>
      </c>
      <c r="F222" s="26" t="s">
        <v>2</v>
      </c>
      <c r="G222" s="44">
        <f t="shared" si="25"/>
        <v>94000</v>
      </c>
      <c r="H222" s="44">
        <f t="shared" si="25"/>
        <v>94000</v>
      </c>
      <c r="I222" s="22">
        <f t="shared" si="23"/>
        <v>100</v>
      </c>
    </row>
    <row r="223" spans="1:9" s="110" customFormat="1" ht="31.5" customHeight="1" outlineLevel="4" x14ac:dyDescent="0.2">
      <c r="A223" s="24" t="s">
        <v>70</v>
      </c>
      <c r="B223" s="25" t="s">
        <v>174</v>
      </c>
      <c r="C223" s="26" t="s">
        <v>75</v>
      </c>
      <c r="D223" s="26" t="s">
        <v>141</v>
      </c>
      <c r="E223" s="26" t="s">
        <v>71</v>
      </c>
      <c r="F223" s="26" t="s">
        <v>2</v>
      </c>
      <c r="G223" s="44">
        <f t="shared" si="25"/>
        <v>94000</v>
      </c>
      <c r="H223" s="44">
        <f t="shared" si="25"/>
        <v>94000</v>
      </c>
      <c r="I223" s="22">
        <f t="shared" si="23"/>
        <v>100</v>
      </c>
    </row>
    <row r="224" spans="1:9" s="110" customFormat="1" ht="29.25" customHeight="1" outlineLevel="4" x14ac:dyDescent="0.2">
      <c r="A224" s="24" t="s">
        <v>384</v>
      </c>
      <c r="B224" s="25" t="s">
        <v>174</v>
      </c>
      <c r="C224" s="26" t="s">
        <v>75</v>
      </c>
      <c r="D224" s="26" t="s">
        <v>141</v>
      </c>
      <c r="E224" s="26" t="s">
        <v>86</v>
      </c>
      <c r="F224" s="26" t="s">
        <v>2</v>
      </c>
      <c r="G224" s="44">
        <f t="shared" si="25"/>
        <v>94000</v>
      </c>
      <c r="H224" s="44">
        <f t="shared" si="25"/>
        <v>94000</v>
      </c>
      <c r="I224" s="22">
        <f t="shared" si="23"/>
        <v>100</v>
      </c>
    </row>
    <row r="225" spans="1:9" s="110" customFormat="1" ht="30.75" customHeight="1" outlineLevel="4" x14ac:dyDescent="0.2">
      <c r="A225" s="24" t="s">
        <v>161</v>
      </c>
      <c r="B225" s="25" t="s">
        <v>174</v>
      </c>
      <c r="C225" s="26" t="s">
        <v>75</v>
      </c>
      <c r="D225" s="26" t="s">
        <v>141</v>
      </c>
      <c r="E225" s="26" t="s">
        <v>86</v>
      </c>
      <c r="F225" s="26" t="s">
        <v>80</v>
      </c>
      <c r="G225" s="44">
        <f t="shared" si="25"/>
        <v>94000</v>
      </c>
      <c r="H225" s="44">
        <f t="shared" si="25"/>
        <v>94000</v>
      </c>
      <c r="I225" s="22">
        <f t="shared" si="23"/>
        <v>100</v>
      </c>
    </row>
    <row r="226" spans="1:9" s="110" customFormat="1" ht="29.25" customHeight="1" outlineLevel="4" x14ac:dyDescent="0.2">
      <c r="A226" s="24" t="s">
        <v>81</v>
      </c>
      <c r="B226" s="25" t="s">
        <v>174</v>
      </c>
      <c r="C226" s="26" t="s">
        <v>75</v>
      </c>
      <c r="D226" s="26" t="s">
        <v>141</v>
      </c>
      <c r="E226" s="26" t="s">
        <v>86</v>
      </c>
      <c r="F226" s="26" t="s">
        <v>9</v>
      </c>
      <c r="G226" s="44">
        <f t="shared" si="25"/>
        <v>94000</v>
      </c>
      <c r="H226" s="44">
        <f t="shared" si="25"/>
        <v>94000</v>
      </c>
      <c r="I226" s="22">
        <f t="shared" si="23"/>
        <v>100</v>
      </c>
    </row>
    <row r="227" spans="1:9" s="110" customFormat="1" ht="21.75" customHeight="1" outlineLevel="4" x14ac:dyDescent="0.2">
      <c r="A227" s="24" t="s">
        <v>361</v>
      </c>
      <c r="B227" s="25" t="s">
        <v>174</v>
      </c>
      <c r="C227" s="26" t="s">
        <v>75</v>
      </c>
      <c r="D227" s="26" t="s">
        <v>141</v>
      </c>
      <c r="E227" s="26" t="s">
        <v>86</v>
      </c>
      <c r="F227" s="26" t="s">
        <v>336</v>
      </c>
      <c r="G227" s="44">
        <v>94000</v>
      </c>
      <c r="H227" s="45">
        <v>94000</v>
      </c>
      <c r="I227" s="22">
        <f t="shared" si="23"/>
        <v>100</v>
      </c>
    </row>
    <row r="228" spans="1:9" s="53" customFormat="1" ht="23.25" customHeight="1" outlineLevel="4" x14ac:dyDescent="0.2">
      <c r="A228" s="56" t="s">
        <v>25</v>
      </c>
      <c r="B228" s="49" t="s">
        <v>174</v>
      </c>
      <c r="C228" s="51" t="s">
        <v>78</v>
      </c>
      <c r="D228" s="51" t="s">
        <v>66</v>
      </c>
      <c r="E228" s="51" t="s">
        <v>67</v>
      </c>
      <c r="F228" s="51" t="s">
        <v>2</v>
      </c>
      <c r="G228" s="52">
        <f>G229+G246+G269+G296+G303</f>
        <v>278975060.03999996</v>
      </c>
      <c r="H228" s="52">
        <f>H229+H246+H269+H296+H303</f>
        <v>277161757.19</v>
      </c>
      <c r="I228" s="23">
        <f t="shared" si="23"/>
        <v>99.350012560355765</v>
      </c>
    </row>
    <row r="229" spans="1:9" s="53" customFormat="1" ht="21" customHeight="1" outlineLevel="4" x14ac:dyDescent="0.2">
      <c r="A229" s="48" t="s">
        <v>53</v>
      </c>
      <c r="B229" s="49" t="s">
        <v>174</v>
      </c>
      <c r="C229" s="51" t="s">
        <v>78</v>
      </c>
      <c r="D229" s="51" t="s">
        <v>79</v>
      </c>
      <c r="E229" s="51" t="s">
        <v>67</v>
      </c>
      <c r="F229" s="51" t="s">
        <v>2</v>
      </c>
      <c r="G229" s="52">
        <f>G240+G230</f>
        <v>2611240.6</v>
      </c>
      <c r="H229" s="52">
        <f>H240+H230</f>
        <v>2187132.5499999998</v>
      </c>
      <c r="I229" s="23">
        <f t="shared" si="23"/>
        <v>83.758369489199879</v>
      </c>
    </row>
    <row r="230" spans="1:9" s="83" customFormat="1" ht="30.75" customHeight="1" outlineLevel="4" x14ac:dyDescent="0.2">
      <c r="A230" s="42" t="s">
        <v>490</v>
      </c>
      <c r="B230" s="4" t="s">
        <v>174</v>
      </c>
      <c r="C230" s="46" t="s">
        <v>78</v>
      </c>
      <c r="D230" s="46" t="s">
        <v>79</v>
      </c>
      <c r="E230" s="46" t="s">
        <v>149</v>
      </c>
      <c r="F230" s="46" t="s">
        <v>2</v>
      </c>
      <c r="G230" s="44">
        <f>G231</f>
        <v>758000</v>
      </c>
      <c r="H230" s="44">
        <f>H231</f>
        <v>525200</v>
      </c>
      <c r="I230" s="45">
        <f t="shared" si="23"/>
        <v>69.287598944591039</v>
      </c>
    </row>
    <row r="231" spans="1:9" s="83" customFormat="1" ht="42.75" customHeight="1" outlineLevel="4" x14ac:dyDescent="0.2">
      <c r="A231" s="42" t="s">
        <v>243</v>
      </c>
      <c r="B231" s="4" t="s">
        <v>174</v>
      </c>
      <c r="C231" s="46" t="s">
        <v>78</v>
      </c>
      <c r="D231" s="46" t="s">
        <v>79</v>
      </c>
      <c r="E231" s="46" t="s">
        <v>150</v>
      </c>
      <c r="F231" s="46" t="s">
        <v>2</v>
      </c>
      <c r="G231" s="44">
        <f>G232+G236</f>
        <v>758000</v>
      </c>
      <c r="H231" s="44">
        <f>H232+H236</f>
        <v>525200</v>
      </c>
      <c r="I231" s="45">
        <f t="shared" si="23"/>
        <v>69.287598944591039</v>
      </c>
    </row>
    <row r="232" spans="1:9" s="110" customFormat="1" ht="30" customHeight="1" outlineLevel="4" x14ac:dyDescent="0.2">
      <c r="A232" s="42" t="s">
        <v>329</v>
      </c>
      <c r="B232" s="4" t="s">
        <v>174</v>
      </c>
      <c r="C232" s="46" t="s">
        <v>78</v>
      </c>
      <c r="D232" s="46" t="s">
        <v>79</v>
      </c>
      <c r="E232" s="46" t="s">
        <v>489</v>
      </c>
      <c r="F232" s="46" t="s">
        <v>2</v>
      </c>
      <c r="G232" s="44">
        <f t="shared" ref="G232:H234" si="26">G233</f>
        <v>463000</v>
      </c>
      <c r="H232" s="44">
        <f t="shared" si="26"/>
        <v>230200</v>
      </c>
      <c r="I232" s="45">
        <f t="shared" si="23"/>
        <v>49.719222462203021</v>
      </c>
    </row>
    <row r="233" spans="1:9" s="110" customFormat="1" ht="35.25" customHeight="1" outlineLevel="4" x14ac:dyDescent="0.2">
      <c r="A233" s="42" t="s">
        <v>161</v>
      </c>
      <c r="B233" s="4" t="s">
        <v>174</v>
      </c>
      <c r="C233" s="46" t="s">
        <v>78</v>
      </c>
      <c r="D233" s="46" t="s">
        <v>79</v>
      </c>
      <c r="E233" s="46" t="s">
        <v>489</v>
      </c>
      <c r="F233" s="46" t="s">
        <v>80</v>
      </c>
      <c r="G233" s="44">
        <f t="shared" si="26"/>
        <v>463000</v>
      </c>
      <c r="H233" s="44">
        <f t="shared" si="26"/>
        <v>230200</v>
      </c>
      <c r="I233" s="45">
        <f t="shared" si="23"/>
        <v>49.719222462203021</v>
      </c>
    </row>
    <row r="234" spans="1:9" s="110" customFormat="1" ht="31.5" customHeight="1" outlineLevel="4" x14ac:dyDescent="0.2">
      <c r="A234" s="42" t="s">
        <v>81</v>
      </c>
      <c r="B234" s="4" t="s">
        <v>174</v>
      </c>
      <c r="C234" s="46" t="s">
        <v>78</v>
      </c>
      <c r="D234" s="46" t="s">
        <v>79</v>
      </c>
      <c r="E234" s="46" t="s">
        <v>489</v>
      </c>
      <c r="F234" s="46" t="s">
        <v>9</v>
      </c>
      <c r="G234" s="44">
        <f t="shared" si="26"/>
        <v>463000</v>
      </c>
      <c r="H234" s="44">
        <f t="shared" si="26"/>
        <v>230200</v>
      </c>
      <c r="I234" s="45">
        <f t="shared" si="23"/>
        <v>49.719222462203021</v>
      </c>
    </row>
    <row r="235" spans="1:9" s="110" customFormat="1" ht="20.25" customHeight="1" outlineLevel="4" x14ac:dyDescent="0.2">
      <c r="A235" s="24" t="s">
        <v>361</v>
      </c>
      <c r="B235" s="4" t="s">
        <v>174</v>
      </c>
      <c r="C235" s="46" t="s">
        <v>78</v>
      </c>
      <c r="D235" s="46" t="s">
        <v>79</v>
      </c>
      <c r="E235" s="46" t="s">
        <v>489</v>
      </c>
      <c r="F235" s="46" t="s">
        <v>336</v>
      </c>
      <c r="G235" s="44">
        <v>463000</v>
      </c>
      <c r="H235" s="44">
        <v>230200</v>
      </c>
      <c r="I235" s="45">
        <f t="shared" si="23"/>
        <v>49.719222462203021</v>
      </c>
    </row>
    <row r="236" spans="1:9" s="83" customFormat="1" ht="32.25" customHeight="1" outlineLevel="4" x14ac:dyDescent="0.2">
      <c r="A236" s="42" t="s">
        <v>488</v>
      </c>
      <c r="B236" s="4" t="s">
        <v>174</v>
      </c>
      <c r="C236" s="46" t="s">
        <v>78</v>
      </c>
      <c r="D236" s="46" t="s">
        <v>79</v>
      </c>
      <c r="E236" s="46" t="s">
        <v>487</v>
      </c>
      <c r="F236" s="46" t="s">
        <v>2</v>
      </c>
      <c r="G236" s="44">
        <f t="shared" ref="G236:H238" si="27">G237</f>
        <v>295000</v>
      </c>
      <c r="H236" s="44">
        <f t="shared" si="27"/>
        <v>295000</v>
      </c>
      <c r="I236" s="45">
        <f t="shared" si="23"/>
        <v>100</v>
      </c>
    </row>
    <row r="237" spans="1:9" s="83" customFormat="1" ht="33" customHeight="1" outlineLevel="4" x14ac:dyDescent="0.2">
      <c r="A237" s="24" t="s">
        <v>161</v>
      </c>
      <c r="B237" s="4" t="s">
        <v>174</v>
      </c>
      <c r="C237" s="46" t="s">
        <v>78</v>
      </c>
      <c r="D237" s="46" t="s">
        <v>79</v>
      </c>
      <c r="E237" s="46" t="s">
        <v>487</v>
      </c>
      <c r="F237" s="46" t="s">
        <v>80</v>
      </c>
      <c r="G237" s="44">
        <f t="shared" si="27"/>
        <v>295000</v>
      </c>
      <c r="H237" s="44">
        <f t="shared" si="27"/>
        <v>295000</v>
      </c>
      <c r="I237" s="45">
        <f t="shared" si="23"/>
        <v>100</v>
      </c>
    </row>
    <row r="238" spans="1:9" s="83" customFormat="1" ht="30" customHeight="1" outlineLevel="4" x14ac:dyDescent="0.2">
      <c r="A238" s="28" t="s">
        <v>81</v>
      </c>
      <c r="B238" s="4" t="s">
        <v>174</v>
      </c>
      <c r="C238" s="46" t="s">
        <v>78</v>
      </c>
      <c r="D238" s="46" t="s">
        <v>79</v>
      </c>
      <c r="E238" s="46" t="s">
        <v>487</v>
      </c>
      <c r="F238" s="46" t="s">
        <v>9</v>
      </c>
      <c r="G238" s="44">
        <f t="shared" si="27"/>
        <v>295000</v>
      </c>
      <c r="H238" s="44">
        <f t="shared" si="27"/>
        <v>295000</v>
      </c>
      <c r="I238" s="45">
        <f t="shared" si="23"/>
        <v>100</v>
      </c>
    </row>
    <row r="239" spans="1:9" s="83" customFormat="1" ht="21" customHeight="1" outlineLevel="4" x14ac:dyDescent="0.2">
      <c r="A239" s="28" t="s">
        <v>361</v>
      </c>
      <c r="B239" s="4" t="s">
        <v>174</v>
      </c>
      <c r="C239" s="46" t="s">
        <v>78</v>
      </c>
      <c r="D239" s="46" t="s">
        <v>79</v>
      </c>
      <c r="E239" s="46" t="s">
        <v>487</v>
      </c>
      <c r="F239" s="46" t="s">
        <v>336</v>
      </c>
      <c r="G239" s="44">
        <v>295000</v>
      </c>
      <c r="H239" s="44">
        <v>295000</v>
      </c>
      <c r="I239" s="45">
        <f t="shared" si="23"/>
        <v>100</v>
      </c>
    </row>
    <row r="240" spans="1:9" s="39" customFormat="1" ht="35.25" customHeight="1" outlineLevel="4" x14ac:dyDescent="0.2">
      <c r="A240" s="62" t="s">
        <v>4</v>
      </c>
      <c r="B240" s="4" t="s">
        <v>174</v>
      </c>
      <c r="C240" s="46" t="s">
        <v>78</v>
      </c>
      <c r="D240" s="46" t="s">
        <v>79</v>
      </c>
      <c r="E240" s="46" t="s">
        <v>69</v>
      </c>
      <c r="F240" s="46" t="s">
        <v>2</v>
      </c>
      <c r="G240" s="44">
        <f>G241</f>
        <v>1853240.6</v>
      </c>
      <c r="H240" s="44">
        <f t="shared" ref="G240:H242" si="28">H241</f>
        <v>1661932.55</v>
      </c>
      <c r="I240" s="45">
        <f t="shared" si="23"/>
        <v>89.67710668544602</v>
      </c>
    </row>
    <row r="241" spans="1:9" s="39" customFormat="1" ht="34.5" customHeight="1" outlineLevel="4" x14ac:dyDescent="0.2">
      <c r="A241" s="62" t="s">
        <v>70</v>
      </c>
      <c r="B241" s="4" t="s">
        <v>174</v>
      </c>
      <c r="C241" s="46" t="s">
        <v>78</v>
      </c>
      <c r="D241" s="46" t="s">
        <v>79</v>
      </c>
      <c r="E241" s="46" t="s">
        <v>71</v>
      </c>
      <c r="F241" s="46" t="s">
        <v>2</v>
      </c>
      <c r="G241" s="44">
        <f t="shared" si="28"/>
        <v>1853240.6</v>
      </c>
      <c r="H241" s="44">
        <f t="shared" si="28"/>
        <v>1661932.55</v>
      </c>
      <c r="I241" s="45">
        <f t="shared" si="23"/>
        <v>89.67710668544602</v>
      </c>
    </row>
    <row r="242" spans="1:9" s="39" customFormat="1" ht="48.75" customHeight="1" outlineLevel="4" x14ac:dyDescent="0.2">
      <c r="A242" s="47" t="s">
        <v>54</v>
      </c>
      <c r="B242" s="4" t="s">
        <v>174</v>
      </c>
      <c r="C242" s="46" t="s">
        <v>78</v>
      </c>
      <c r="D242" s="46" t="s">
        <v>79</v>
      </c>
      <c r="E242" s="46" t="s">
        <v>98</v>
      </c>
      <c r="F242" s="46" t="s">
        <v>2</v>
      </c>
      <c r="G242" s="44">
        <f t="shared" si="28"/>
        <v>1853240.6</v>
      </c>
      <c r="H242" s="44">
        <f t="shared" si="28"/>
        <v>1661932.55</v>
      </c>
      <c r="I242" s="45">
        <f t="shared" si="23"/>
        <v>89.67710668544602</v>
      </c>
    </row>
    <row r="243" spans="1:9" ht="32.25" customHeight="1" outlineLevel="4" x14ac:dyDescent="0.2">
      <c r="A243" s="24" t="s">
        <v>161</v>
      </c>
      <c r="B243" s="25" t="s">
        <v>174</v>
      </c>
      <c r="C243" s="29" t="s">
        <v>78</v>
      </c>
      <c r="D243" s="29" t="s">
        <v>79</v>
      </c>
      <c r="E243" s="29" t="s">
        <v>98</v>
      </c>
      <c r="F243" s="29" t="s">
        <v>80</v>
      </c>
      <c r="G243" s="44">
        <f>G244</f>
        <v>1853240.6</v>
      </c>
      <c r="H243" s="44">
        <f>H244</f>
        <v>1661932.55</v>
      </c>
      <c r="I243" s="22">
        <f t="shared" si="23"/>
        <v>89.67710668544602</v>
      </c>
    </row>
    <row r="244" spans="1:9" ht="33" customHeight="1" outlineLevel="2" x14ac:dyDescent="0.2">
      <c r="A244" s="28" t="s">
        <v>81</v>
      </c>
      <c r="B244" s="25" t="s">
        <v>174</v>
      </c>
      <c r="C244" s="29" t="s">
        <v>78</v>
      </c>
      <c r="D244" s="29" t="s">
        <v>79</v>
      </c>
      <c r="E244" s="29" t="s">
        <v>98</v>
      </c>
      <c r="F244" s="29" t="s">
        <v>9</v>
      </c>
      <c r="G244" s="44">
        <f>G245</f>
        <v>1853240.6</v>
      </c>
      <c r="H244" s="44">
        <f>H245</f>
        <v>1661932.55</v>
      </c>
      <c r="I244" s="22">
        <f t="shared" si="23"/>
        <v>89.67710668544602</v>
      </c>
    </row>
    <row r="245" spans="1:9" ht="25.5" customHeight="1" outlineLevel="2" x14ac:dyDescent="0.2">
      <c r="A245" s="28" t="s">
        <v>361</v>
      </c>
      <c r="B245" s="25" t="s">
        <v>174</v>
      </c>
      <c r="C245" s="29" t="s">
        <v>78</v>
      </c>
      <c r="D245" s="29" t="s">
        <v>79</v>
      </c>
      <c r="E245" s="29" t="s">
        <v>98</v>
      </c>
      <c r="F245" s="29" t="s">
        <v>336</v>
      </c>
      <c r="G245" s="44">
        <v>1853240.6</v>
      </c>
      <c r="H245" s="45">
        <v>1661932.55</v>
      </c>
      <c r="I245" s="22">
        <f t="shared" si="23"/>
        <v>89.67710668544602</v>
      </c>
    </row>
    <row r="246" spans="1:9" s="53" customFormat="1" ht="25.5" customHeight="1" outlineLevel="2" x14ac:dyDescent="0.2">
      <c r="A246" s="48" t="s">
        <v>56</v>
      </c>
      <c r="B246" s="49" t="s">
        <v>174</v>
      </c>
      <c r="C246" s="51" t="s">
        <v>78</v>
      </c>
      <c r="D246" s="51" t="s">
        <v>99</v>
      </c>
      <c r="E246" s="51" t="s">
        <v>67</v>
      </c>
      <c r="F246" s="51" t="s">
        <v>2</v>
      </c>
      <c r="G246" s="52">
        <f>G247+G263</f>
        <v>7669265.0499999998</v>
      </c>
      <c r="H246" s="52">
        <f>H247+H263</f>
        <v>7406542.5600000005</v>
      </c>
      <c r="I246" s="23">
        <f t="shared" si="23"/>
        <v>96.574345934230038</v>
      </c>
    </row>
    <row r="247" spans="1:9" s="39" customFormat="1" ht="44.25" customHeight="1" outlineLevel="2" x14ac:dyDescent="0.2">
      <c r="A247" s="61" t="s">
        <v>244</v>
      </c>
      <c r="B247" s="4" t="s">
        <v>174</v>
      </c>
      <c r="C247" s="46" t="s">
        <v>78</v>
      </c>
      <c r="D247" s="46" t="s">
        <v>99</v>
      </c>
      <c r="E247" s="46" t="s">
        <v>168</v>
      </c>
      <c r="F247" s="46" t="s">
        <v>2</v>
      </c>
      <c r="G247" s="44">
        <f t="shared" ref="G247:H247" si="29">G248</f>
        <v>7665877.9699999997</v>
      </c>
      <c r="H247" s="44">
        <f t="shared" si="29"/>
        <v>7406542.5600000005</v>
      </c>
      <c r="I247" s="45">
        <f t="shared" si="23"/>
        <v>96.617016198080705</v>
      </c>
    </row>
    <row r="248" spans="1:9" s="39" customFormat="1" ht="44.25" customHeight="1" outlineLevel="2" x14ac:dyDescent="0.2">
      <c r="A248" s="61" t="s">
        <v>245</v>
      </c>
      <c r="B248" s="4" t="s">
        <v>174</v>
      </c>
      <c r="C248" s="46" t="s">
        <v>78</v>
      </c>
      <c r="D248" s="46" t="s">
        <v>99</v>
      </c>
      <c r="E248" s="46" t="s">
        <v>169</v>
      </c>
      <c r="F248" s="46" t="s">
        <v>2</v>
      </c>
      <c r="G248" s="44">
        <f>G249+G256</f>
        <v>7665877.9699999997</v>
      </c>
      <c r="H248" s="44">
        <f>H249+H256</f>
        <v>7406542.5600000005</v>
      </c>
      <c r="I248" s="45">
        <f t="shared" si="23"/>
        <v>96.617016198080705</v>
      </c>
    </row>
    <row r="249" spans="1:9" s="39" customFormat="1" ht="35.25" customHeight="1" outlineLevel="2" x14ac:dyDescent="0.2">
      <c r="A249" s="62" t="s">
        <v>57</v>
      </c>
      <c r="B249" s="4" t="s">
        <v>174</v>
      </c>
      <c r="C249" s="46" t="s">
        <v>78</v>
      </c>
      <c r="D249" s="46" t="s">
        <v>99</v>
      </c>
      <c r="E249" s="60" t="s">
        <v>170</v>
      </c>
      <c r="F249" s="46" t="s">
        <v>2</v>
      </c>
      <c r="G249" s="44">
        <f>G250+G253</f>
        <v>2140865.34</v>
      </c>
      <c r="H249" s="44">
        <f>H250+H253</f>
        <v>1953664.06</v>
      </c>
      <c r="I249" s="45">
        <f t="shared" si="23"/>
        <v>91.255812474408131</v>
      </c>
    </row>
    <row r="250" spans="1:9" s="110" customFormat="1" ht="35.25" customHeight="1" outlineLevel="2" x14ac:dyDescent="0.2">
      <c r="A250" s="62" t="s">
        <v>161</v>
      </c>
      <c r="B250" s="4" t="s">
        <v>174</v>
      </c>
      <c r="C250" s="46" t="s">
        <v>78</v>
      </c>
      <c r="D250" s="46" t="s">
        <v>99</v>
      </c>
      <c r="E250" s="60" t="s">
        <v>170</v>
      </c>
      <c r="F250" s="46" t="s">
        <v>80</v>
      </c>
      <c r="G250" s="44">
        <f>G251</f>
        <v>1760837.71</v>
      </c>
      <c r="H250" s="44">
        <f>H251</f>
        <v>1573636.43</v>
      </c>
      <c r="I250" s="45">
        <f t="shared" si="23"/>
        <v>89.36862386937409</v>
      </c>
    </row>
    <row r="251" spans="1:9" s="110" customFormat="1" ht="35.25" customHeight="1" outlineLevel="2" x14ac:dyDescent="0.2">
      <c r="A251" s="62" t="s">
        <v>81</v>
      </c>
      <c r="B251" s="4" t="s">
        <v>174</v>
      </c>
      <c r="C251" s="46" t="s">
        <v>78</v>
      </c>
      <c r="D251" s="46" t="s">
        <v>99</v>
      </c>
      <c r="E251" s="60" t="s">
        <v>170</v>
      </c>
      <c r="F251" s="46" t="s">
        <v>9</v>
      </c>
      <c r="G251" s="44">
        <f>G252</f>
        <v>1760837.71</v>
      </c>
      <c r="H251" s="44">
        <f>H252</f>
        <v>1573636.43</v>
      </c>
      <c r="I251" s="45">
        <f t="shared" si="23"/>
        <v>89.36862386937409</v>
      </c>
    </row>
    <row r="252" spans="1:9" s="110" customFormat="1" ht="25.5" customHeight="1" outlineLevel="2" x14ac:dyDescent="0.2">
      <c r="A252" s="62" t="s">
        <v>361</v>
      </c>
      <c r="B252" s="4" t="s">
        <v>174</v>
      </c>
      <c r="C252" s="46" t="s">
        <v>78</v>
      </c>
      <c r="D252" s="46" t="s">
        <v>99</v>
      </c>
      <c r="E252" s="60" t="s">
        <v>170</v>
      </c>
      <c r="F252" s="46" t="s">
        <v>336</v>
      </c>
      <c r="G252" s="44">
        <v>1760837.71</v>
      </c>
      <c r="H252" s="44">
        <v>1573636.43</v>
      </c>
      <c r="I252" s="45">
        <f t="shared" si="23"/>
        <v>89.36862386937409</v>
      </c>
    </row>
    <row r="253" spans="1:9" s="39" customFormat="1" ht="21.75" customHeight="1" outlineLevel="2" x14ac:dyDescent="0.2">
      <c r="A253" s="62" t="s">
        <v>83</v>
      </c>
      <c r="B253" s="4" t="s">
        <v>174</v>
      </c>
      <c r="C253" s="46" t="s">
        <v>78</v>
      </c>
      <c r="D253" s="46" t="s">
        <v>99</v>
      </c>
      <c r="E253" s="60" t="s">
        <v>170</v>
      </c>
      <c r="F253" s="46" t="s">
        <v>84</v>
      </c>
      <c r="G253" s="44">
        <f>G254</f>
        <v>380027.63</v>
      </c>
      <c r="H253" s="44">
        <f>H254</f>
        <v>380027.63</v>
      </c>
      <c r="I253" s="45">
        <f t="shared" si="23"/>
        <v>100</v>
      </c>
    </row>
    <row r="254" spans="1:9" s="39" customFormat="1" ht="46.5" customHeight="1" outlineLevel="2" x14ac:dyDescent="0.2">
      <c r="A254" s="42" t="s">
        <v>324</v>
      </c>
      <c r="B254" s="4" t="s">
        <v>174</v>
      </c>
      <c r="C254" s="46" t="s">
        <v>78</v>
      </c>
      <c r="D254" s="46" t="s">
        <v>99</v>
      </c>
      <c r="E254" s="60" t="s">
        <v>170</v>
      </c>
      <c r="F254" s="46" t="s">
        <v>58</v>
      </c>
      <c r="G254" s="44">
        <f>G255</f>
        <v>380027.63</v>
      </c>
      <c r="H254" s="44">
        <f>H255</f>
        <v>380027.63</v>
      </c>
      <c r="I254" s="45">
        <f t="shared" si="23"/>
        <v>100</v>
      </c>
    </row>
    <row r="255" spans="1:9" s="39" customFormat="1" ht="48" customHeight="1" outlineLevel="2" x14ac:dyDescent="0.2">
      <c r="A255" s="42" t="s">
        <v>371</v>
      </c>
      <c r="B255" s="4" t="s">
        <v>174</v>
      </c>
      <c r="C255" s="46" t="s">
        <v>78</v>
      </c>
      <c r="D255" s="46" t="s">
        <v>99</v>
      </c>
      <c r="E255" s="60" t="s">
        <v>170</v>
      </c>
      <c r="F255" s="46" t="s">
        <v>344</v>
      </c>
      <c r="G255" s="44">
        <v>380027.63</v>
      </c>
      <c r="H255" s="45">
        <v>380027.63</v>
      </c>
      <c r="I255" s="45">
        <f t="shared" si="23"/>
        <v>100</v>
      </c>
    </row>
    <row r="256" spans="1:9" s="110" customFormat="1" ht="36" customHeight="1" outlineLevel="2" x14ac:dyDescent="0.2">
      <c r="A256" s="42" t="s">
        <v>569</v>
      </c>
      <c r="B256" s="4" t="s">
        <v>174</v>
      </c>
      <c r="C256" s="46" t="s">
        <v>78</v>
      </c>
      <c r="D256" s="46" t="s">
        <v>99</v>
      </c>
      <c r="E256" s="60" t="s">
        <v>570</v>
      </c>
      <c r="F256" s="46" t="s">
        <v>2</v>
      </c>
      <c r="G256" s="44">
        <f>G257+G260</f>
        <v>5525012.6299999999</v>
      </c>
      <c r="H256" s="44">
        <f>H257+H260</f>
        <v>5452878.5</v>
      </c>
      <c r="I256" s="45">
        <f t="shared" si="23"/>
        <v>98.694407871425994</v>
      </c>
    </row>
    <row r="257" spans="1:9" s="110" customFormat="1" ht="32.25" customHeight="1" outlineLevel="2" x14ac:dyDescent="0.2">
      <c r="A257" s="42" t="s">
        <v>566</v>
      </c>
      <c r="B257" s="4" t="s">
        <v>174</v>
      </c>
      <c r="C257" s="46" t="s">
        <v>78</v>
      </c>
      <c r="D257" s="46" t="s">
        <v>99</v>
      </c>
      <c r="E257" s="60" t="s">
        <v>570</v>
      </c>
      <c r="F257" s="46" t="s">
        <v>80</v>
      </c>
      <c r="G257" s="44">
        <f>G258</f>
        <v>5239162.29</v>
      </c>
      <c r="H257" s="44">
        <f>H258</f>
        <v>5167054.7300000004</v>
      </c>
      <c r="I257" s="45">
        <f t="shared" si="23"/>
        <v>98.623681496989875</v>
      </c>
    </row>
    <row r="258" spans="1:9" s="110" customFormat="1" ht="33" customHeight="1" outlineLevel="2" x14ac:dyDescent="0.2">
      <c r="A258" s="42" t="s">
        <v>81</v>
      </c>
      <c r="B258" s="4" t="s">
        <v>174</v>
      </c>
      <c r="C258" s="46" t="s">
        <v>78</v>
      </c>
      <c r="D258" s="46" t="s">
        <v>99</v>
      </c>
      <c r="E258" s="60" t="s">
        <v>570</v>
      </c>
      <c r="F258" s="46" t="s">
        <v>9</v>
      </c>
      <c r="G258" s="44">
        <f>G259</f>
        <v>5239162.29</v>
      </c>
      <c r="H258" s="44">
        <f>H259</f>
        <v>5167054.7300000004</v>
      </c>
      <c r="I258" s="45">
        <f t="shared" si="23"/>
        <v>98.623681496989875</v>
      </c>
    </row>
    <row r="259" spans="1:9" s="110" customFormat="1" ht="23.25" customHeight="1" outlineLevel="2" x14ac:dyDescent="0.2">
      <c r="A259" s="62" t="s">
        <v>361</v>
      </c>
      <c r="B259" s="4" t="s">
        <v>174</v>
      </c>
      <c r="C259" s="46" t="s">
        <v>78</v>
      </c>
      <c r="D259" s="46" t="s">
        <v>99</v>
      </c>
      <c r="E259" s="60" t="s">
        <v>570</v>
      </c>
      <c r="F259" s="46" t="s">
        <v>336</v>
      </c>
      <c r="G259" s="44">
        <v>5239162.29</v>
      </c>
      <c r="H259" s="44">
        <v>5167054.7300000004</v>
      </c>
      <c r="I259" s="45">
        <f t="shared" si="23"/>
        <v>98.623681496989875</v>
      </c>
    </row>
    <row r="260" spans="1:9" s="110" customFormat="1" ht="22.5" customHeight="1" outlineLevel="2" x14ac:dyDescent="0.2">
      <c r="A260" s="42" t="s">
        <v>83</v>
      </c>
      <c r="B260" s="4" t="s">
        <v>174</v>
      </c>
      <c r="C260" s="46" t="s">
        <v>78</v>
      </c>
      <c r="D260" s="46" t="s">
        <v>99</v>
      </c>
      <c r="E260" s="60" t="s">
        <v>570</v>
      </c>
      <c r="F260" s="46" t="s">
        <v>84</v>
      </c>
      <c r="G260" s="44">
        <f>G261</f>
        <v>285850.34000000003</v>
      </c>
      <c r="H260" s="44">
        <f>H261</f>
        <v>285823.77</v>
      </c>
      <c r="I260" s="45">
        <f t="shared" si="23"/>
        <v>99.990704926221184</v>
      </c>
    </row>
    <row r="261" spans="1:9" s="110" customFormat="1" ht="48" customHeight="1" outlineLevel="2" x14ac:dyDescent="0.2">
      <c r="A261" s="42" t="s">
        <v>324</v>
      </c>
      <c r="B261" s="4" t="s">
        <v>174</v>
      </c>
      <c r="C261" s="46" t="s">
        <v>78</v>
      </c>
      <c r="D261" s="46" t="s">
        <v>99</v>
      </c>
      <c r="E261" s="60" t="s">
        <v>570</v>
      </c>
      <c r="F261" s="46" t="s">
        <v>58</v>
      </c>
      <c r="G261" s="44">
        <f>G262</f>
        <v>285850.34000000003</v>
      </c>
      <c r="H261" s="44">
        <f>H262</f>
        <v>285823.77</v>
      </c>
      <c r="I261" s="45">
        <f t="shared" si="23"/>
        <v>99.990704926221184</v>
      </c>
    </row>
    <row r="262" spans="1:9" s="110" customFormat="1" ht="48" customHeight="1" outlineLevel="2" x14ac:dyDescent="0.2">
      <c r="A262" s="42" t="s">
        <v>527</v>
      </c>
      <c r="B262" s="4" t="s">
        <v>174</v>
      </c>
      <c r="C262" s="46" t="s">
        <v>78</v>
      </c>
      <c r="D262" s="46" t="s">
        <v>99</v>
      </c>
      <c r="E262" s="60" t="s">
        <v>570</v>
      </c>
      <c r="F262" s="46" t="s">
        <v>344</v>
      </c>
      <c r="G262" s="44">
        <v>285850.34000000003</v>
      </c>
      <c r="H262" s="44">
        <v>285823.77</v>
      </c>
      <c r="I262" s="45">
        <f t="shared" si="23"/>
        <v>99.990704926221184</v>
      </c>
    </row>
    <row r="263" spans="1:9" s="39" customFormat="1" ht="31.5" customHeight="1" outlineLevel="2" x14ac:dyDescent="0.2">
      <c r="A263" s="42" t="s">
        <v>4</v>
      </c>
      <c r="B263" s="4" t="s">
        <v>174</v>
      </c>
      <c r="C263" s="46" t="s">
        <v>78</v>
      </c>
      <c r="D263" s="46" t="s">
        <v>99</v>
      </c>
      <c r="E263" s="60" t="s">
        <v>69</v>
      </c>
      <c r="F263" s="46" t="s">
        <v>2</v>
      </c>
      <c r="G263" s="44">
        <f t="shared" ref="G263:H267" si="30">G264</f>
        <v>3387.08</v>
      </c>
      <c r="H263" s="44">
        <f t="shared" si="30"/>
        <v>0</v>
      </c>
      <c r="I263" s="45">
        <f t="shared" si="23"/>
        <v>0</v>
      </c>
    </row>
    <row r="264" spans="1:9" s="39" customFormat="1" ht="33" customHeight="1" outlineLevel="2" x14ac:dyDescent="0.2">
      <c r="A264" s="42" t="s">
        <v>70</v>
      </c>
      <c r="B264" s="4" t="s">
        <v>174</v>
      </c>
      <c r="C264" s="46" t="s">
        <v>78</v>
      </c>
      <c r="D264" s="46" t="s">
        <v>99</v>
      </c>
      <c r="E264" s="60" t="s">
        <v>71</v>
      </c>
      <c r="F264" s="46" t="s">
        <v>2</v>
      </c>
      <c r="G264" s="44">
        <f t="shared" si="30"/>
        <v>3387.08</v>
      </c>
      <c r="H264" s="44">
        <f t="shared" si="30"/>
        <v>0</v>
      </c>
      <c r="I264" s="45">
        <f t="shared" si="23"/>
        <v>0</v>
      </c>
    </row>
    <row r="265" spans="1:9" s="39" customFormat="1" ht="72.75" customHeight="1" outlineLevel="2" x14ac:dyDescent="0.2">
      <c r="A265" s="47" t="s">
        <v>246</v>
      </c>
      <c r="B265" s="4" t="s">
        <v>174</v>
      </c>
      <c r="C265" s="46" t="s">
        <v>78</v>
      </c>
      <c r="D265" s="46" t="s">
        <v>99</v>
      </c>
      <c r="E265" s="60" t="s">
        <v>191</v>
      </c>
      <c r="F265" s="46" t="s">
        <v>2</v>
      </c>
      <c r="G265" s="44">
        <f t="shared" si="30"/>
        <v>3387.08</v>
      </c>
      <c r="H265" s="44">
        <f t="shared" si="30"/>
        <v>0</v>
      </c>
      <c r="I265" s="45">
        <f t="shared" si="23"/>
        <v>0</v>
      </c>
    </row>
    <row r="266" spans="1:9" s="39" customFormat="1" ht="34.5" customHeight="1" outlineLevel="2" x14ac:dyDescent="0.2">
      <c r="A266" s="42" t="s">
        <v>161</v>
      </c>
      <c r="B266" s="4" t="s">
        <v>174</v>
      </c>
      <c r="C266" s="46" t="s">
        <v>78</v>
      </c>
      <c r="D266" s="46" t="s">
        <v>99</v>
      </c>
      <c r="E266" s="60" t="s">
        <v>191</v>
      </c>
      <c r="F266" s="46" t="s">
        <v>80</v>
      </c>
      <c r="G266" s="44">
        <f t="shared" si="30"/>
        <v>3387.08</v>
      </c>
      <c r="H266" s="44">
        <f t="shared" si="30"/>
        <v>0</v>
      </c>
      <c r="I266" s="45">
        <f t="shared" ref="I266:I329" si="31">H266/G266*100</f>
        <v>0</v>
      </c>
    </row>
    <row r="267" spans="1:9" s="39" customFormat="1" ht="32.25" customHeight="1" outlineLevel="2" x14ac:dyDescent="0.2">
      <c r="A267" s="42" t="s">
        <v>81</v>
      </c>
      <c r="B267" s="4" t="s">
        <v>174</v>
      </c>
      <c r="C267" s="46" t="s">
        <v>78</v>
      </c>
      <c r="D267" s="46" t="s">
        <v>99</v>
      </c>
      <c r="E267" s="60" t="s">
        <v>191</v>
      </c>
      <c r="F267" s="46" t="s">
        <v>9</v>
      </c>
      <c r="G267" s="44">
        <f t="shared" si="30"/>
        <v>3387.08</v>
      </c>
      <c r="H267" s="44">
        <f t="shared" si="30"/>
        <v>0</v>
      </c>
      <c r="I267" s="45">
        <f t="shared" si="31"/>
        <v>0</v>
      </c>
    </row>
    <row r="268" spans="1:9" ht="24" customHeight="1" outlineLevel="2" x14ac:dyDescent="0.2">
      <c r="A268" s="28" t="s">
        <v>361</v>
      </c>
      <c r="B268" s="25" t="s">
        <v>174</v>
      </c>
      <c r="C268" s="29" t="s">
        <v>78</v>
      </c>
      <c r="D268" s="29" t="s">
        <v>99</v>
      </c>
      <c r="E268" s="31" t="s">
        <v>191</v>
      </c>
      <c r="F268" s="29" t="s">
        <v>336</v>
      </c>
      <c r="G268" s="44">
        <v>3387.08</v>
      </c>
      <c r="H268" s="45">
        <v>0</v>
      </c>
      <c r="I268" s="22">
        <f t="shared" si="31"/>
        <v>0</v>
      </c>
    </row>
    <row r="269" spans="1:9" s="53" customFormat="1" ht="25.5" customHeight="1" outlineLevel="2" x14ac:dyDescent="0.2">
      <c r="A269" s="48" t="s">
        <v>59</v>
      </c>
      <c r="B269" s="49" t="s">
        <v>174</v>
      </c>
      <c r="C269" s="51" t="s">
        <v>78</v>
      </c>
      <c r="D269" s="51" t="s">
        <v>100</v>
      </c>
      <c r="E269" s="51" t="s">
        <v>67</v>
      </c>
      <c r="F269" s="51" t="s">
        <v>2</v>
      </c>
      <c r="G269" s="52">
        <f>G270+G290</f>
        <v>257846554.38999999</v>
      </c>
      <c r="H269" s="52">
        <f>H270+H290</f>
        <v>256903082.08000001</v>
      </c>
      <c r="I269" s="23">
        <f t="shared" si="31"/>
        <v>99.634095436244237</v>
      </c>
    </row>
    <row r="270" spans="1:9" s="39" customFormat="1" ht="33.75" customHeight="1" outlineLevel="2" x14ac:dyDescent="0.2">
      <c r="A270" s="47" t="s">
        <v>247</v>
      </c>
      <c r="B270" s="4" t="s">
        <v>174</v>
      </c>
      <c r="C270" s="46" t="s">
        <v>78</v>
      </c>
      <c r="D270" s="46" t="s">
        <v>100</v>
      </c>
      <c r="E270" s="46" t="s">
        <v>101</v>
      </c>
      <c r="F270" s="46" t="s">
        <v>2</v>
      </c>
      <c r="G270" s="44">
        <f>G271+G275+G282+G286</f>
        <v>257196554.38999999</v>
      </c>
      <c r="H270" s="44">
        <f>H271+H275+H282+H286</f>
        <v>256253082.08000001</v>
      </c>
      <c r="I270" s="45">
        <f t="shared" si="31"/>
        <v>99.633170703924236</v>
      </c>
    </row>
    <row r="271" spans="1:9" s="110" customFormat="1" ht="33.75" customHeight="1" outlineLevel="2" x14ac:dyDescent="0.2">
      <c r="A271" s="47" t="s">
        <v>530</v>
      </c>
      <c r="B271" s="4" t="s">
        <v>174</v>
      </c>
      <c r="C271" s="46" t="s">
        <v>78</v>
      </c>
      <c r="D271" s="46" t="s">
        <v>100</v>
      </c>
      <c r="E271" s="46" t="s">
        <v>571</v>
      </c>
      <c r="F271" s="46" t="s">
        <v>2</v>
      </c>
      <c r="G271" s="44">
        <f t="shared" ref="G271:H273" si="32">G272</f>
        <v>1200000</v>
      </c>
      <c r="H271" s="44">
        <f t="shared" si="32"/>
        <v>1200000</v>
      </c>
      <c r="I271" s="45">
        <f t="shared" si="31"/>
        <v>100</v>
      </c>
    </row>
    <row r="272" spans="1:9" s="110" customFormat="1" ht="33.75" customHeight="1" outlineLevel="2" x14ac:dyDescent="0.2">
      <c r="A272" s="47" t="s">
        <v>566</v>
      </c>
      <c r="B272" s="4" t="s">
        <v>174</v>
      </c>
      <c r="C272" s="46" t="s">
        <v>78</v>
      </c>
      <c r="D272" s="46" t="s">
        <v>100</v>
      </c>
      <c r="E272" s="46" t="s">
        <v>571</v>
      </c>
      <c r="F272" s="46" t="s">
        <v>80</v>
      </c>
      <c r="G272" s="44">
        <f t="shared" si="32"/>
        <v>1200000</v>
      </c>
      <c r="H272" s="44">
        <f t="shared" si="32"/>
        <v>1200000</v>
      </c>
      <c r="I272" s="45">
        <f t="shared" si="31"/>
        <v>100</v>
      </c>
    </row>
    <row r="273" spans="1:9" s="110" customFormat="1" ht="33.75" customHeight="1" outlineLevel="2" x14ac:dyDescent="0.2">
      <c r="A273" s="47" t="s">
        <v>81</v>
      </c>
      <c r="B273" s="4" t="s">
        <v>174</v>
      </c>
      <c r="C273" s="46" t="s">
        <v>78</v>
      </c>
      <c r="D273" s="46" t="s">
        <v>100</v>
      </c>
      <c r="E273" s="46" t="s">
        <v>571</v>
      </c>
      <c r="F273" s="46" t="s">
        <v>9</v>
      </c>
      <c r="G273" s="44">
        <f t="shared" si="32"/>
        <v>1200000</v>
      </c>
      <c r="H273" s="44">
        <f t="shared" si="32"/>
        <v>1200000</v>
      </c>
      <c r="I273" s="45">
        <f t="shared" si="31"/>
        <v>100</v>
      </c>
    </row>
    <row r="274" spans="1:9" s="110" customFormat="1" ht="21" customHeight="1" outlineLevel="2" x14ac:dyDescent="0.2">
      <c r="A274" s="28" t="s">
        <v>361</v>
      </c>
      <c r="B274" s="4" t="s">
        <v>174</v>
      </c>
      <c r="C274" s="46" t="s">
        <v>78</v>
      </c>
      <c r="D274" s="46" t="s">
        <v>100</v>
      </c>
      <c r="E274" s="46" t="s">
        <v>571</v>
      </c>
      <c r="F274" s="46" t="s">
        <v>336</v>
      </c>
      <c r="G274" s="44">
        <v>1200000</v>
      </c>
      <c r="H274" s="44">
        <v>1200000</v>
      </c>
      <c r="I274" s="45">
        <f t="shared" si="31"/>
        <v>100</v>
      </c>
    </row>
    <row r="275" spans="1:9" s="39" customFormat="1" ht="27.75" customHeight="1" outlineLevel="5" x14ac:dyDescent="0.2">
      <c r="A275" s="47" t="s">
        <v>491</v>
      </c>
      <c r="B275" s="4" t="s">
        <v>174</v>
      </c>
      <c r="C275" s="46" t="s">
        <v>78</v>
      </c>
      <c r="D275" s="46" t="s">
        <v>100</v>
      </c>
      <c r="E275" s="29" t="s">
        <v>102</v>
      </c>
      <c r="F275" s="46" t="s">
        <v>2</v>
      </c>
      <c r="G275" s="44">
        <f>G276+G279</f>
        <v>25359955</v>
      </c>
      <c r="H275" s="44">
        <f>H276+H279</f>
        <v>25057338.829999998</v>
      </c>
      <c r="I275" s="45">
        <f t="shared" si="31"/>
        <v>98.806716455135657</v>
      </c>
    </row>
    <row r="276" spans="1:9" s="83" customFormat="1" ht="33.75" customHeight="1" outlineLevel="5" x14ac:dyDescent="0.2">
      <c r="A276" s="24" t="s">
        <v>161</v>
      </c>
      <c r="B276" s="4" t="s">
        <v>174</v>
      </c>
      <c r="C276" s="46" t="s">
        <v>78</v>
      </c>
      <c r="D276" s="46" t="s">
        <v>100</v>
      </c>
      <c r="E276" s="29" t="s">
        <v>102</v>
      </c>
      <c r="F276" s="46" t="s">
        <v>80</v>
      </c>
      <c r="G276" s="44">
        <f t="shared" ref="G276:H277" si="33">G277</f>
        <v>24804695</v>
      </c>
      <c r="H276" s="44">
        <f t="shared" si="33"/>
        <v>24802078.829999998</v>
      </c>
      <c r="I276" s="45">
        <f t="shared" si="31"/>
        <v>99.989452924133914</v>
      </c>
    </row>
    <row r="277" spans="1:9" s="83" customFormat="1" ht="31.5" customHeight="1" outlineLevel="5" x14ac:dyDescent="0.2">
      <c r="A277" s="24" t="s">
        <v>81</v>
      </c>
      <c r="B277" s="4" t="s">
        <v>174</v>
      </c>
      <c r="C277" s="46" t="s">
        <v>78</v>
      </c>
      <c r="D277" s="46" t="s">
        <v>100</v>
      </c>
      <c r="E277" s="29" t="s">
        <v>102</v>
      </c>
      <c r="F277" s="46" t="s">
        <v>9</v>
      </c>
      <c r="G277" s="44">
        <f t="shared" si="33"/>
        <v>24804695</v>
      </c>
      <c r="H277" s="44">
        <f t="shared" si="33"/>
        <v>24802078.829999998</v>
      </c>
      <c r="I277" s="45">
        <f t="shared" si="31"/>
        <v>99.989452924133914</v>
      </c>
    </row>
    <row r="278" spans="1:9" s="83" customFormat="1" ht="24" customHeight="1" outlineLevel="5" x14ac:dyDescent="0.2">
      <c r="A278" s="24" t="s">
        <v>361</v>
      </c>
      <c r="B278" s="4" t="s">
        <v>174</v>
      </c>
      <c r="C278" s="46" t="s">
        <v>78</v>
      </c>
      <c r="D278" s="46" t="s">
        <v>100</v>
      </c>
      <c r="E278" s="29" t="s">
        <v>102</v>
      </c>
      <c r="F278" s="46" t="s">
        <v>336</v>
      </c>
      <c r="G278" s="44">
        <v>24804695</v>
      </c>
      <c r="H278" s="44">
        <v>24802078.829999998</v>
      </c>
      <c r="I278" s="45">
        <f t="shared" si="31"/>
        <v>99.989452924133914</v>
      </c>
    </row>
    <row r="279" spans="1:9" s="39" customFormat="1" ht="45" customHeight="1" outlineLevel="5" x14ac:dyDescent="0.2">
      <c r="A279" s="47" t="s">
        <v>572</v>
      </c>
      <c r="B279" s="4" t="s">
        <v>174</v>
      </c>
      <c r="C279" s="46" t="s">
        <v>78</v>
      </c>
      <c r="D279" s="46" t="s">
        <v>100</v>
      </c>
      <c r="E279" s="29" t="s">
        <v>102</v>
      </c>
      <c r="F279" s="46" t="s">
        <v>187</v>
      </c>
      <c r="G279" s="44">
        <f>G280</f>
        <v>555260</v>
      </c>
      <c r="H279" s="44">
        <f t="shared" ref="H279:H280" si="34">H280</f>
        <v>255260</v>
      </c>
      <c r="I279" s="45">
        <f t="shared" si="31"/>
        <v>45.971256708568959</v>
      </c>
    </row>
    <row r="280" spans="1:9" ht="32.25" customHeight="1" outlineLevel="5" x14ac:dyDescent="0.2">
      <c r="A280" s="24" t="s">
        <v>188</v>
      </c>
      <c r="B280" s="25" t="s">
        <v>174</v>
      </c>
      <c r="C280" s="29" t="s">
        <v>78</v>
      </c>
      <c r="D280" s="29" t="s">
        <v>100</v>
      </c>
      <c r="E280" s="29" t="s">
        <v>102</v>
      </c>
      <c r="F280" s="29" t="s">
        <v>189</v>
      </c>
      <c r="G280" s="44">
        <f>G281</f>
        <v>555260</v>
      </c>
      <c r="H280" s="44">
        <f t="shared" si="34"/>
        <v>255260</v>
      </c>
      <c r="I280" s="22">
        <f t="shared" si="31"/>
        <v>45.971256708568959</v>
      </c>
    </row>
    <row r="281" spans="1:9" ht="31.5" customHeight="1" outlineLevel="5" x14ac:dyDescent="0.2">
      <c r="A281" s="24" t="s">
        <v>367</v>
      </c>
      <c r="B281" s="25" t="s">
        <v>174</v>
      </c>
      <c r="C281" s="29" t="s">
        <v>78</v>
      </c>
      <c r="D281" s="29" t="s">
        <v>100</v>
      </c>
      <c r="E281" s="29" t="s">
        <v>102</v>
      </c>
      <c r="F281" s="29" t="s">
        <v>346</v>
      </c>
      <c r="G281" s="44">
        <v>555260</v>
      </c>
      <c r="H281" s="44">
        <v>255260</v>
      </c>
      <c r="I281" s="22">
        <f t="shared" si="31"/>
        <v>45.971256708568959</v>
      </c>
    </row>
    <row r="282" spans="1:9" s="110" customFormat="1" ht="97.5" customHeight="1" outlineLevel="5" x14ac:dyDescent="0.2">
      <c r="A282" s="24" t="s">
        <v>573</v>
      </c>
      <c r="B282" s="25" t="s">
        <v>174</v>
      </c>
      <c r="C282" s="29" t="s">
        <v>78</v>
      </c>
      <c r="D282" s="29" t="s">
        <v>100</v>
      </c>
      <c r="E282" s="29" t="s">
        <v>574</v>
      </c>
      <c r="F282" s="29" t="s">
        <v>2</v>
      </c>
      <c r="G282" s="44">
        <f t="shared" ref="G282:H284" si="35">G283</f>
        <v>209077923.38999999</v>
      </c>
      <c r="H282" s="44">
        <f t="shared" si="35"/>
        <v>208742842.97</v>
      </c>
      <c r="I282" s="22">
        <f t="shared" si="31"/>
        <v>99.839734193564297</v>
      </c>
    </row>
    <row r="283" spans="1:9" s="110" customFormat="1" ht="31.5" customHeight="1" outlineLevel="5" x14ac:dyDescent="0.2">
      <c r="A283" s="24" t="s">
        <v>572</v>
      </c>
      <c r="B283" s="25" t="s">
        <v>174</v>
      </c>
      <c r="C283" s="29" t="s">
        <v>78</v>
      </c>
      <c r="D283" s="29" t="s">
        <v>100</v>
      </c>
      <c r="E283" s="29" t="s">
        <v>574</v>
      </c>
      <c r="F283" s="29" t="s">
        <v>187</v>
      </c>
      <c r="G283" s="44">
        <f t="shared" si="35"/>
        <v>209077923.38999999</v>
      </c>
      <c r="H283" s="44">
        <f t="shared" si="35"/>
        <v>208742842.97</v>
      </c>
      <c r="I283" s="22">
        <f t="shared" si="31"/>
        <v>99.839734193564297</v>
      </c>
    </row>
    <row r="284" spans="1:9" s="110" customFormat="1" ht="31.5" customHeight="1" outlineLevel="5" x14ac:dyDescent="0.2">
      <c r="A284" s="24" t="s">
        <v>188</v>
      </c>
      <c r="B284" s="25" t="s">
        <v>174</v>
      </c>
      <c r="C284" s="29" t="s">
        <v>78</v>
      </c>
      <c r="D284" s="29" t="s">
        <v>100</v>
      </c>
      <c r="E284" s="29" t="s">
        <v>574</v>
      </c>
      <c r="F284" s="29" t="s">
        <v>189</v>
      </c>
      <c r="G284" s="44">
        <f t="shared" si="35"/>
        <v>209077923.38999999</v>
      </c>
      <c r="H284" s="44">
        <f t="shared" si="35"/>
        <v>208742842.97</v>
      </c>
      <c r="I284" s="22">
        <f t="shared" si="31"/>
        <v>99.839734193564297</v>
      </c>
    </row>
    <row r="285" spans="1:9" s="110" customFormat="1" ht="31.5" customHeight="1" outlineLevel="5" x14ac:dyDescent="0.2">
      <c r="A285" s="24" t="s">
        <v>367</v>
      </c>
      <c r="B285" s="25" t="s">
        <v>174</v>
      </c>
      <c r="C285" s="29" t="s">
        <v>78</v>
      </c>
      <c r="D285" s="29" t="s">
        <v>100</v>
      </c>
      <c r="E285" s="29" t="s">
        <v>575</v>
      </c>
      <c r="F285" s="29" t="s">
        <v>346</v>
      </c>
      <c r="G285" s="44">
        <v>209077923.38999999</v>
      </c>
      <c r="H285" s="44">
        <v>208742842.97</v>
      </c>
      <c r="I285" s="22">
        <f t="shared" si="31"/>
        <v>99.839734193564297</v>
      </c>
    </row>
    <row r="286" spans="1:9" s="39" customFormat="1" ht="38.25" customHeight="1" outlineLevel="5" x14ac:dyDescent="0.2">
      <c r="A286" s="47" t="s">
        <v>576</v>
      </c>
      <c r="B286" s="4" t="s">
        <v>174</v>
      </c>
      <c r="C286" s="46" t="s">
        <v>78</v>
      </c>
      <c r="D286" s="46" t="s">
        <v>100</v>
      </c>
      <c r="E286" s="29" t="s">
        <v>524</v>
      </c>
      <c r="F286" s="46" t="s">
        <v>2</v>
      </c>
      <c r="G286" s="44">
        <f t="shared" ref="G286:H288" si="36">G287</f>
        <v>21558676</v>
      </c>
      <c r="H286" s="44">
        <f t="shared" si="36"/>
        <v>21252900.280000001</v>
      </c>
      <c r="I286" s="45">
        <f t="shared" si="31"/>
        <v>98.581658168618532</v>
      </c>
    </row>
    <row r="287" spans="1:9" ht="34.5" customHeight="1" outlineLevel="5" x14ac:dyDescent="0.2">
      <c r="A287" s="24" t="s">
        <v>161</v>
      </c>
      <c r="B287" s="25" t="s">
        <v>174</v>
      </c>
      <c r="C287" s="29" t="s">
        <v>78</v>
      </c>
      <c r="D287" s="29" t="s">
        <v>100</v>
      </c>
      <c r="E287" s="29" t="s">
        <v>524</v>
      </c>
      <c r="F287" s="29" t="s">
        <v>80</v>
      </c>
      <c r="G287" s="44">
        <f t="shared" si="36"/>
        <v>21558676</v>
      </c>
      <c r="H287" s="44">
        <f t="shared" si="36"/>
        <v>21252900.280000001</v>
      </c>
      <c r="I287" s="22">
        <f t="shared" si="31"/>
        <v>98.581658168618532</v>
      </c>
    </row>
    <row r="288" spans="1:9" ht="24.75" customHeight="1" outlineLevel="5" x14ac:dyDescent="0.2">
      <c r="A288" s="24" t="s">
        <v>81</v>
      </c>
      <c r="B288" s="25" t="s">
        <v>174</v>
      </c>
      <c r="C288" s="29" t="s">
        <v>78</v>
      </c>
      <c r="D288" s="29" t="s">
        <v>100</v>
      </c>
      <c r="E288" s="29" t="s">
        <v>524</v>
      </c>
      <c r="F288" s="29" t="s">
        <v>9</v>
      </c>
      <c r="G288" s="44">
        <f t="shared" si="36"/>
        <v>21558676</v>
      </c>
      <c r="H288" s="44">
        <f t="shared" si="36"/>
        <v>21252900.280000001</v>
      </c>
      <c r="I288" s="22">
        <f t="shared" si="31"/>
        <v>98.581658168618532</v>
      </c>
    </row>
    <row r="289" spans="1:9" ht="38.25" customHeight="1" outlineLevel="5" x14ac:dyDescent="0.2">
      <c r="A289" s="24" t="s">
        <v>361</v>
      </c>
      <c r="B289" s="25" t="s">
        <v>174</v>
      </c>
      <c r="C289" s="29" t="s">
        <v>78</v>
      </c>
      <c r="D289" s="29" t="s">
        <v>100</v>
      </c>
      <c r="E289" s="29" t="s">
        <v>524</v>
      </c>
      <c r="F289" s="29" t="s">
        <v>336</v>
      </c>
      <c r="G289" s="44">
        <v>21558676</v>
      </c>
      <c r="H289" s="45">
        <v>21252900.280000001</v>
      </c>
      <c r="I289" s="22">
        <f t="shared" si="31"/>
        <v>98.581658168618532</v>
      </c>
    </row>
    <row r="290" spans="1:9" s="110" customFormat="1" ht="38.25" customHeight="1" outlineLevel="5" x14ac:dyDescent="0.2">
      <c r="A290" s="24" t="s">
        <v>4</v>
      </c>
      <c r="B290" s="25" t="s">
        <v>174</v>
      </c>
      <c r="C290" s="29" t="s">
        <v>78</v>
      </c>
      <c r="D290" s="29" t="s">
        <v>100</v>
      </c>
      <c r="E290" s="60" t="s">
        <v>69</v>
      </c>
      <c r="F290" s="46" t="s">
        <v>2</v>
      </c>
      <c r="G290" s="44">
        <f>G291</f>
        <v>650000</v>
      </c>
      <c r="H290" s="44">
        <f t="shared" ref="H290:H294" si="37">H291</f>
        <v>650000</v>
      </c>
      <c r="I290" s="22">
        <f t="shared" si="31"/>
        <v>100</v>
      </c>
    </row>
    <row r="291" spans="1:9" s="110" customFormat="1" ht="38.25" customHeight="1" outlineLevel="5" x14ac:dyDescent="0.2">
      <c r="A291" s="24" t="s">
        <v>70</v>
      </c>
      <c r="B291" s="25" t="s">
        <v>174</v>
      </c>
      <c r="C291" s="29" t="s">
        <v>78</v>
      </c>
      <c r="D291" s="29" t="s">
        <v>100</v>
      </c>
      <c r="E291" s="60" t="s">
        <v>71</v>
      </c>
      <c r="F291" s="46" t="s">
        <v>2</v>
      </c>
      <c r="G291" s="44">
        <f>G292</f>
        <v>650000</v>
      </c>
      <c r="H291" s="44">
        <f t="shared" si="37"/>
        <v>650000</v>
      </c>
      <c r="I291" s="22">
        <f t="shared" si="31"/>
        <v>100</v>
      </c>
    </row>
    <row r="292" spans="1:9" s="110" customFormat="1" ht="38.25" customHeight="1" outlineLevel="5" x14ac:dyDescent="0.2">
      <c r="A292" s="24" t="s">
        <v>384</v>
      </c>
      <c r="B292" s="25" t="s">
        <v>174</v>
      </c>
      <c r="C292" s="29" t="s">
        <v>78</v>
      </c>
      <c r="D292" s="29" t="s">
        <v>100</v>
      </c>
      <c r="E292" s="29" t="s">
        <v>86</v>
      </c>
      <c r="F292" s="29" t="s">
        <v>2</v>
      </c>
      <c r="G292" s="44">
        <f>G293</f>
        <v>650000</v>
      </c>
      <c r="H292" s="44">
        <f t="shared" si="37"/>
        <v>650000</v>
      </c>
      <c r="I292" s="22">
        <f t="shared" si="31"/>
        <v>100</v>
      </c>
    </row>
    <row r="293" spans="1:9" s="110" customFormat="1" ht="38.25" customHeight="1" outlineLevel="5" x14ac:dyDescent="0.2">
      <c r="A293" s="24" t="s">
        <v>566</v>
      </c>
      <c r="B293" s="25" t="s">
        <v>174</v>
      </c>
      <c r="C293" s="29" t="s">
        <v>78</v>
      </c>
      <c r="D293" s="29" t="s">
        <v>100</v>
      </c>
      <c r="E293" s="29" t="s">
        <v>86</v>
      </c>
      <c r="F293" s="29" t="s">
        <v>80</v>
      </c>
      <c r="G293" s="44">
        <f>G294</f>
        <v>650000</v>
      </c>
      <c r="H293" s="44">
        <f t="shared" si="37"/>
        <v>650000</v>
      </c>
      <c r="I293" s="22">
        <f t="shared" si="31"/>
        <v>100</v>
      </c>
    </row>
    <row r="294" spans="1:9" s="110" customFormat="1" ht="38.25" customHeight="1" outlineLevel="5" x14ac:dyDescent="0.2">
      <c r="A294" s="24" t="s">
        <v>81</v>
      </c>
      <c r="B294" s="25" t="s">
        <v>174</v>
      </c>
      <c r="C294" s="29" t="s">
        <v>78</v>
      </c>
      <c r="D294" s="29" t="s">
        <v>100</v>
      </c>
      <c r="E294" s="29" t="s">
        <v>86</v>
      </c>
      <c r="F294" s="29" t="s">
        <v>9</v>
      </c>
      <c r="G294" s="44">
        <f>G295</f>
        <v>650000</v>
      </c>
      <c r="H294" s="44">
        <f t="shared" si="37"/>
        <v>650000</v>
      </c>
      <c r="I294" s="22">
        <f t="shared" si="31"/>
        <v>100</v>
      </c>
    </row>
    <row r="295" spans="1:9" s="110" customFormat="1" ht="38.25" customHeight="1" outlineLevel="5" x14ac:dyDescent="0.2">
      <c r="A295" s="24" t="s">
        <v>361</v>
      </c>
      <c r="B295" s="25" t="s">
        <v>174</v>
      </c>
      <c r="C295" s="29" t="s">
        <v>78</v>
      </c>
      <c r="D295" s="29" t="s">
        <v>100</v>
      </c>
      <c r="E295" s="29" t="s">
        <v>86</v>
      </c>
      <c r="F295" s="29" t="s">
        <v>336</v>
      </c>
      <c r="G295" s="44">
        <v>650000</v>
      </c>
      <c r="H295" s="45">
        <v>650000</v>
      </c>
      <c r="I295" s="22">
        <f t="shared" si="31"/>
        <v>100</v>
      </c>
    </row>
    <row r="296" spans="1:9" s="110" customFormat="1" ht="38.25" customHeight="1" outlineLevel="5" x14ac:dyDescent="0.2">
      <c r="A296" s="32" t="s">
        <v>577</v>
      </c>
      <c r="B296" s="33" t="s">
        <v>174</v>
      </c>
      <c r="C296" s="55" t="s">
        <v>78</v>
      </c>
      <c r="D296" s="55" t="s">
        <v>141</v>
      </c>
      <c r="E296" s="55" t="s">
        <v>67</v>
      </c>
      <c r="F296" s="55" t="s">
        <v>2</v>
      </c>
      <c r="G296" s="52">
        <f t="shared" ref="G296:H301" si="38">G297</f>
        <v>10500000</v>
      </c>
      <c r="H296" s="52">
        <f t="shared" si="38"/>
        <v>10500000</v>
      </c>
      <c r="I296" s="35">
        <f t="shared" si="31"/>
        <v>100</v>
      </c>
    </row>
    <row r="297" spans="1:9" s="110" customFormat="1" ht="38.25" customHeight="1" outlineLevel="5" x14ac:dyDescent="0.2">
      <c r="A297" s="24" t="s">
        <v>241</v>
      </c>
      <c r="B297" s="25" t="s">
        <v>174</v>
      </c>
      <c r="C297" s="29" t="s">
        <v>78</v>
      </c>
      <c r="D297" s="29" t="s">
        <v>141</v>
      </c>
      <c r="E297" s="29" t="s">
        <v>88</v>
      </c>
      <c r="F297" s="29" t="s">
        <v>2</v>
      </c>
      <c r="G297" s="44">
        <f t="shared" si="38"/>
        <v>10500000</v>
      </c>
      <c r="H297" s="44">
        <f t="shared" si="38"/>
        <v>10500000</v>
      </c>
      <c r="I297" s="22">
        <f t="shared" si="31"/>
        <v>100</v>
      </c>
    </row>
    <row r="298" spans="1:9" s="110" customFormat="1" ht="38.25" customHeight="1" outlineLevel="5" x14ac:dyDescent="0.2">
      <c r="A298" s="24" t="s">
        <v>578</v>
      </c>
      <c r="B298" s="25" t="s">
        <v>174</v>
      </c>
      <c r="C298" s="29" t="s">
        <v>78</v>
      </c>
      <c r="D298" s="29" t="s">
        <v>141</v>
      </c>
      <c r="E298" s="29" t="s">
        <v>164</v>
      </c>
      <c r="F298" s="29" t="s">
        <v>2</v>
      </c>
      <c r="G298" s="44">
        <f t="shared" si="38"/>
        <v>10500000</v>
      </c>
      <c r="H298" s="44">
        <f t="shared" si="38"/>
        <v>10500000</v>
      </c>
      <c r="I298" s="22">
        <f t="shared" si="31"/>
        <v>100</v>
      </c>
    </row>
    <row r="299" spans="1:9" s="110" customFormat="1" ht="38.25" customHeight="1" outlineLevel="5" x14ac:dyDescent="0.2">
      <c r="A299" s="24" t="s">
        <v>579</v>
      </c>
      <c r="B299" s="25" t="s">
        <v>174</v>
      </c>
      <c r="C299" s="29" t="s">
        <v>78</v>
      </c>
      <c r="D299" s="29" t="s">
        <v>141</v>
      </c>
      <c r="E299" s="29" t="s">
        <v>580</v>
      </c>
      <c r="F299" s="29" t="s">
        <v>2</v>
      </c>
      <c r="G299" s="44">
        <f t="shared" si="38"/>
        <v>10500000</v>
      </c>
      <c r="H299" s="44">
        <f t="shared" si="38"/>
        <v>10500000</v>
      </c>
      <c r="I299" s="22">
        <f t="shared" si="31"/>
        <v>100</v>
      </c>
    </row>
    <row r="300" spans="1:9" s="110" customFormat="1" ht="38.25" customHeight="1" outlineLevel="5" x14ac:dyDescent="0.2">
      <c r="A300" s="24" t="s">
        <v>566</v>
      </c>
      <c r="B300" s="25" t="s">
        <v>174</v>
      </c>
      <c r="C300" s="29" t="s">
        <v>78</v>
      </c>
      <c r="D300" s="29" t="s">
        <v>141</v>
      </c>
      <c r="E300" s="29" t="s">
        <v>580</v>
      </c>
      <c r="F300" s="29" t="s">
        <v>80</v>
      </c>
      <c r="G300" s="44">
        <f t="shared" si="38"/>
        <v>10500000</v>
      </c>
      <c r="H300" s="44">
        <f t="shared" si="38"/>
        <v>10500000</v>
      </c>
      <c r="I300" s="22">
        <f t="shared" si="31"/>
        <v>100</v>
      </c>
    </row>
    <row r="301" spans="1:9" s="110" customFormat="1" ht="38.25" customHeight="1" outlineLevel="5" x14ac:dyDescent="0.2">
      <c r="A301" s="24" t="s">
        <v>81</v>
      </c>
      <c r="B301" s="25" t="s">
        <v>174</v>
      </c>
      <c r="C301" s="29" t="s">
        <v>78</v>
      </c>
      <c r="D301" s="29" t="s">
        <v>141</v>
      </c>
      <c r="E301" s="29" t="s">
        <v>580</v>
      </c>
      <c r="F301" s="29" t="s">
        <v>9</v>
      </c>
      <c r="G301" s="44">
        <f t="shared" si="38"/>
        <v>10500000</v>
      </c>
      <c r="H301" s="44">
        <f t="shared" si="38"/>
        <v>10500000</v>
      </c>
      <c r="I301" s="22">
        <f t="shared" si="31"/>
        <v>100</v>
      </c>
    </row>
    <row r="302" spans="1:9" s="110" customFormat="1" ht="21.75" customHeight="1" outlineLevel="5" x14ac:dyDescent="0.2">
      <c r="A302" s="24" t="s">
        <v>361</v>
      </c>
      <c r="B302" s="25" t="s">
        <v>174</v>
      </c>
      <c r="C302" s="29" t="s">
        <v>78</v>
      </c>
      <c r="D302" s="29" t="s">
        <v>141</v>
      </c>
      <c r="E302" s="29" t="s">
        <v>581</v>
      </c>
      <c r="F302" s="29" t="s">
        <v>336</v>
      </c>
      <c r="G302" s="44">
        <v>10500000</v>
      </c>
      <c r="H302" s="45">
        <v>10500000</v>
      </c>
      <c r="I302" s="22">
        <f t="shared" si="31"/>
        <v>100</v>
      </c>
    </row>
    <row r="303" spans="1:9" s="53" customFormat="1" ht="24" customHeight="1" outlineLevel="5" x14ac:dyDescent="0.2">
      <c r="A303" s="48" t="s">
        <v>26</v>
      </c>
      <c r="B303" s="49" t="s">
        <v>174</v>
      </c>
      <c r="C303" s="51" t="s">
        <v>78</v>
      </c>
      <c r="D303" s="51" t="s">
        <v>103</v>
      </c>
      <c r="E303" s="51" t="s">
        <v>67</v>
      </c>
      <c r="F303" s="51" t="s">
        <v>2</v>
      </c>
      <c r="G303" s="52">
        <f>G309+G315+G304</f>
        <v>348000</v>
      </c>
      <c r="H303" s="52">
        <f>H309+H315+H304</f>
        <v>165000</v>
      </c>
      <c r="I303" s="23">
        <f t="shared" si="31"/>
        <v>47.413793103448278</v>
      </c>
    </row>
    <row r="304" spans="1:9" s="83" customFormat="1" ht="38.25" customHeight="1" outlineLevel="5" x14ac:dyDescent="0.2">
      <c r="A304" s="42" t="s">
        <v>492</v>
      </c>
      <c r="B304" s="4" t="s">
        <v>174</v>
      </c>
      <c r="C304" s="46" t="s">
        <v>78</v>
      </c>
      <c r="D304" s="46" t="s">
        <v>103</v>
      </c>
      <c r="E304" s="46" t="s">
        <v>493</v>
      </c>
      <c r="F304" s="46" t="s">
        <v>2</v>
      </c>
      <c r="G304" s="44">
        <f t="shared" ref="G304:H307" si="39">G305</f>
        <v>5000</v>
      </c>
      <c r="H304" s="44">
        <f t="shared" si="39"/>
        <v>5000</v>
      </c>
      <c r="I304" s="45">
        <f t="shared" si="31"/>
        <v>100</v>
      </c>
    </row>
    <row r="305" spans="1:9" s="83" customFormat="1" ht="31.5" customHeight="1" outlineLevel="5" x14ac:dyDescent="0.2">
      <c r="A305" s="42" t="s">
        <v>526</v>
      </c>
      <c r="B305" s="4" t="s">
        <v>174</v>
      </c>
      <c r="C305" s="46" t="s">
        <v>78</v>
      </c>
      <c r="D305" s="46" t="s">
        <v>103</v>
      </c>
      <c r="E305" s="46" t="s">
        <v>525</v>
      </c>
      <c r="F305" s="46" t="s">
        <v>2</v>
      </c>
      <c r="G305" s="44">
        <f t="shared" si="39"/>
        <v>5000</v>
      </c>
      <c r="H305" s="44">
        <f t="shared" si="39"/>
        <v>5000</v>
      </c>
      <c r="I305" s="45">
        <f t="shared" si="31"/>
        <v>100</v>
      </c>
    </row>
    <row r="306" spans="1:9" s="83" customFormat="1" ht="31.5" customHeight="1" outlineLevel="5" x14ac:dyDescent="0.2">
      <c r="A306" s="47" t="s">
        <v>161</v>
      </c>
      <c r="B306" s="4" t="s">
        <v>174</v>
      </c>
      <c r="C306" s="46" t="s">
        <v>78</v>
      </c>
      <c r="D306" s="46" t="s">
        <v>103</v>
      </c>
      <c r="E306" s="46" t="s">
        <v>525</v>
      </c>
      <c r="F306" s="46" t="s">
        <v>80</v>
      </c>
      <c r="G306" s="44">
        <f t="shared" si="39"/>
        <v>5000</v>
      </c>
      <c r="H306" s="44">
        <f t="shared" si="39"/>
        <v>5000</v>
      </c>
      <c r="I306" s="45">
        <f t="shared" si="31"/>
        <v>100</v>
      </c>
    </row>
    <row r="307" spans="1:9" s="83" customFormat="1" ht="31.5" customHeight="1" outlineLevel="5" x14ac:dyDescent="0.2">
      <c r="A307" s="47" t="s">
        <v>81</v>
      </c>
      <c r="B307" s="4" t="s">
        <v>174</v>
      </c>
      <c r="C307" s="46" t="s">
        <v>78</v>
      </c>
      <c r="D307" s="46" t="s">
        <v>103</v>
      </c>
      <c r="E307" s="46" t="s">
        <v>525</v>
      </c>
      <c r="F307" s="46" t="s">
        <v>9</v>
      </c>
      <c r="G307" s="44">
        <f t="shared" si="39"/>
        <v>5000</v>
      </c>
      <c r="H307" s="44">
        <f t="shared" si="39"/>
        <v>5000</v>
      </c>
      <c r="I307" s="45">
        <f t="shared" si="31"/>
        <v>100</v>
      </c>
    </row>
    <row r="308" spans="1:9" s="83" customFormat="1" ht="22.5" customHeight="1" outlineLevel="5" x14ac:dyDescent="0.2">
      <c r="A308" s="47" t="s">
        <v>361</v>
      </c>
      <c r="B308" s="4" t="s">
        <v>174</v>
      </c>
      <c r="C308" s="46" t="s">
        <v>78</v>
      </c>
      <c r="D308" s="46" t="s">
        <v>103</v>
      </c>
      <c r="E308" s="46" t="s">
        <v>525</v>
      </c>
      <c r="F308" s="46" t="s">
        <v>336</v>
      </c>
      <c r="G308" s="44">
        <v>5000</v>
      </c>
      <c r="H308" s="44">
        <v>5000</v>
      </c>
      <c r="I308" s="45">
        <f t="shared" si="31"/>
        <v>100</v>
      </c>
    </row>
    <row r="309" spans="1:9" s="39" customFormat="1" ht="39" customHeight="1" outlineLevel="5" x14ac:dyDescent="0.2">
      <c r="A309" s="47" t="s">
        <v>242</v>
      </c>
      <c r="B309" s="4" t="s">
        <v>174</v>
      </c>
      <c r="C309" s="46" t="s">
        <v>78</v>
      </c>
      <c r="D309" s="46" t="s">
        <v>103</v>
      </c>
      <c r="E309" s="46" t="s">
        <v>149</v>
      </c>
      <c r="F309" s="46" t="s">
        <v>2</v>
      </c>
      <c r="G309" s="44">
        <f t="shared" ref="G309:H310" si="40">G310</f>
        <v>43000</v>
      </c>
      <c r="H309" s="44">
        <f t="shared" si="40"/>
        <v>0</v>
      </c>
      <c r="I309" s="45">
        <f t="shared" si="31"/>
        <v>0</v>
      </c>
    </row>
    <row r="310" spans="1:9" s="39" customFormat="1" ht="45.75" customHeight="1" outlineLevel="5" x14ac:dyDescent="0.2">
      <c r="A310" s="47" t="s">
        <v>243</v>
      </c>
      <c r="B310" s="4" t="s">
        <v>174</v>
      </c>
      <c r="C310" s="46" t="s">
        <v>78</v>
      </c>
      <c r="D310" s="46" t="s">
        <v>103</v>
      </c>
      <c r="E310" s="46" t="s">
        <v>150</v>
      </c>
      <c r="F310" s="46" t="s">
        <v>2</v>
      </c>
      <c r="G310" s="44">
        <f t="shared" si="40"/>
        <v>43000</v>
      </c>
      <c r="H310" s="44">
        <f t="shared" si="40"/>
        <v>0</v>
      </c>
      <c r="I310" s="45">
        <f t="shared" si="31"/>
        <v>0</v>
      </c>
    </row>
    <row r="311" spans="1:9" s="39" customFormat="1" ht="22.5" customHeight="1" outlineLevel="5" x14ac:dyDescent="0.2">
      <c r="A311" s="42" t="s">
        <v>329</v>
      </c>
      <c r="B311" s="4" t="s">
        <v>174</v>
      </c>
      <c r="C311" s="46" t="s">
        <v>78</v>
      </c>
      <c r="D311" s="46" t="s">
        <v>103</v>
      </c>
      <c r="E311" s="46" t="s">
        <v>489</v>
      </c>
      <c r="F311" s="46" t="s">
        <v>2</v>
      </c>
      <c r="G311" s="44">
        <f t="shared" ref="G311:H313" si="41">G312</f>
        <v>43000</v>
      </c>
      <c r="H311" s="44">
        <f t="shared" si="41"/>
        <v>0</v>
      </c>
      <c r="I311" s="45">
        <f t="shared" si="31"/>
        <v>0</v>
      </c>
    </row>
    <row r="312" spans="1:9" s="39" customFormat="1" ht="28.5" customHeight="1" outlineLevel="5" x14ac:dyDescent="0.2">
      <c r="A312" s="47" t="s">
        <v>161</v>
      </c>
      <c r="B312" s="4" t="s">
        <v>174</v>
      </c>
      <c r="C312" s="46" t="s">
        <v>78</v>
      </c>
      <c r="D312" s="46" t="s">
        <v>103</v>
      </c>
      <c r="E312" s="46" t="s">
        <v>489</v>
      </c>
      <c r="F312" s="46" t="s">
        <v>80</v>
      </c>
      <c r="G312" s="44">
        <f t="shared" si="41"/>
        <v>43000</v>
      </c>
      <c r="H312" s="44">
        <f t="shared" si="41"/>
        <v>0</v>
      </c>
      <c r="I312" s="45">
        <f t="shared" si="31"/>
        <v>0</v>
      </c>
    </row>
    <row r="313" spans="1:9" s="39" customFormat="1" ht="32.25" customHeight="1" outlineLevel="5" x14ac:dyDescent="0.2">
      <c r="A313" s="47" t="s">
        <v>81</v>
      </c>
      <c r="B313" s="4" t="s">
        <v>174</v>
      </c>
      <c r="C313" s="46" t="s">
        <v>78</v>
      </c>
      <c r="D313" s="46" t="s">
        <v>103</v>
      </c>
      <c r="E313" s="46" t="s">
        <v>489</v>
      </c>
      <c r="F313" s="46" t="s">
        <v>9</v>
      </c>
      <c r="G313" s="44">
        <f t="shared" si="41"/>
        <v>43000</v>
      </c>
      <c r="H313" s="44">
        <f t="shared" si="41"/>
        <v>0</v>
      </c>
      <c r="I313" s="45">
        <f t="shared" si="31"/>
        <v>0</v>
      </c>
    </row>
    <row r="314" spans="1:9" s="39" customFormat="1" ht="25.5" customHeight="1" outlineLevel="5" x14ac:dyDescent="0.2">
      <c r="A314" s="47" t="s">
        <v>361</v>
      </c>
      <c r="B314" s="4" t="s">
        <v>174</v>
      </c>
      <c r="C314" s="46" t="s">
        <v>78</v>
      </c>
      <c r="D314" s="46" t="s">
        <v>103</v>
      </c>
      <c r="E314" s="46" t="s">
        <v>489</v>
      </c>
      <c r="F314" s="46" t="s">
        <v>336</v>
      </c>
      <c r="G314" s="44">
        <v>43000</v>
      </c>
      <c r="H314" s="45">
        <v>0</v>
      </c>
      <c r="I314" s="45">
        <f t="shared" si="31"/>
        <v>0</v>
      </c>
    </row>
    <row r="315" spans="1:9" s="64" customFormat="1" ht="35.25" customHeight="1" outlineLevel="5" x14ac:dyDescent="0.2">
      <c r="A315" s="42" t="s">
        <v>305</v>
      </c>
      <c r="B315" s="4" t="s">
        <v>174</v>
      </c>
      <c r="C315" s="46" t="s">
        <v>78</v>
      </c>
      <c r="D315" s="46" t="s">
        <v>103</v>
      </c>
      <c r="E315" s="46" t="s">
        <v>304</v>
      </c>
      <c r="F315" s="46" t="s">
        <v>2</v>
      </c>
      <c r="G315" s="44">
        <f t="shared" ref="G315:H317" si="42">G316</f>
        <v>300000</v>
      </c>
      <c r="H315" s="44">
        <f t="shared" si="42"/>
        <v>160000</v>
      </c>
      <c r="I315" s="45">
        <f t="shared" si="31"/>
        <v>53.333333333333336</v>
      </c>
    </row>
    <row r="316" spans="1:9" s="64" customFormat="1" ht="51" customHeight="1" outlineLevel="5" x14ac:dyDescent="0.2">
      <c r="A316" s="42" t="s">
        <v>582</v>
      </c>
      <c r="B316" s="4" t="s">
        <v>174</v>
      </c>
      <c r="C316" s="46" t="s">
        <v>78</v>
      </c>
      <c r="D316" s="46" t="s">
        <v>103</v>
      </c>
      <c r="E316" s="46" t="s">
        <v>583</v>
      </c>
      <c r="F316" s="46" t="s">
        <v>2</v>
      </c>
      <c r="G316" s="44">
        <f t="shared" si="42"/>
        <v>300000</v>
      </c>
      <c r="H316" s="44">
        <f t="shared" si="42"/>
        <v>160000</v>
      </c>
      <c r="I316" s="45">
        <f t="shared" si="31"/>
        <v>53.333333333333336</v>
      </c>
    </row>
    <row r="317" spans="1:9" s="64" customFormat="1" ht="68.25" customHeight="1" outlineLevel="5" x14ac:dyDescent="0.2">
      <c r="A317" s="72" t="s">
        <v>584</v>
      </c>
      <c r="B317" s="87" t="s">
        <v>174</v>
      </c>
      <c r="C317" s="96" t="s">
        <v>78</v>
      </c>
      <c r="D317" s="96" t="s">
        <v>103</v>
      </c>
      <c r="E317" s="96" t="s">
        <v>585</v>
      </c>
      <c r="F317" s="96" t="s">
        <v>2</v>
      </c>
      <c r="G317" s="97">
        <f t="shared" si="42"/>
        <v>300000</v>
      </c>
      <c r="H317" s="97">
        <f t="shared" si="42"/>
        <v>160000</v>
      </c>
      <c r="I317" s="89">
        <f>H317/G317*100</f>
        <v>53.333333333333336</v>
      </c>
    </row>
    <row r="318" spans="1:9" s="64" customFormat="1" ht="43.5" customHeight="1" outlineLevel="5" x14ac:dyDescent="0.2">
      <c r="A318" s="42" t="s">
        <v>586</v>
      </c>
      <c r="B318" s="4" t="s">
        <v>174</v>
      </c>
      <c r="C318" s="46" t="s">
        <v>78</v>
      </c>
      <c r="D318" s="46" t="s">
        <v>103</v>
      </c>
      <c r="E318" s="46" t="s">
        <v>587</v>
      </c>
      <c r="F318" s="46" t="s">
        <v>2</v>
      </c>
      <c r="G318" s="44">
        <f t="shared" ref="G318:H320" si="43">G319</f>
        <v>300000</v>
      </c>
      <c r="H318" s="44">
        <f t="shared" si="43"/>
        <v>160000</v>
      </c>
      <c r="I318" s="45">
        <f t="shared" si="31"/>
        <v>53.333333333333336</v>
      </c>
    </row>
    <row r="319" spans="1:9" s="64" customFormat="1" ht="33.75" customHeight="1" outlineLevel="5" x14ac:dyDescent="0.2">
      <c r="A319" s="42" t="s">
        <v>161</v>
      </c>
      <c r="B319" s="4" t="s">
        <v>174</v>
      </c>
      <c r="C319" s="46" t="s">
        <v>78</v>
      </c>
      <c r="D319" s="46" t="s">
        <v>103</v>
      </c>
      <c r="E319" s="46" t="s">
        <v>587</v>
      </c>
      <c r="F319" s="46" t="s">
        <v>80</v>
      </c>
      <c r="G319" s="44">
        <f t="shared" si="43"/>
        <v>300000</v>
      </c>
      <c r="H319" s="44">
        <f t="shared" si="43"/>
        <v>160000</v>
      </c>
      <c r="I319" s="45">
        <f t="shared" si="31"/>
        <v>53.333333333333336</v>
      </c>
    </row>
    <row r="320" spans="1:9" s="64" customFormat="1" ht="33.75" customHeight="1" outlineLevel="5" x14ac:dyDescent="0.2">
      <c r="A320" s="47" t="s">
        <v>588</v>
      </c>
      <c r="B320" s="4" t="s">
        <v>174</v>
      </c>
      <c r="C320" s="46" t="s">
        <v>78</v>
      </c>
      <c r="D320" s="46" t="s">
        <v>103</v>
      </c>
      <c r="E320" s="46" t="s">
        <v>587</v>
      </c>
      <c r="F320" s="46" t="s">
        <v>9</v>
      </c>
      <c r="G320" s="44">
        <f t="shared" si="43"/>
        <v>300000</v>
      </c>
      <c r="H320" s="44">
        <f t="shared" si="43"/>
        <v>160000</v>
      </c>
      <c r="I320" s="45">
        <f t="shared" si="31"/>
        <v>53.333333333333336</v>
      </c>
    </row>
    <row r="321" spans="1:9" s="64" customFormat="1" ht="24.75" customHeight="1" outlineLevel="5" x14ac:dyDescent="0.2">
      <c r="A321" s="47" t="s">
        <v>361</v>
      </c>
      <c r="B321" s="4" t="s">
        <v>174</v>
      </c>
      <c r="C321" s="46" t="s">
        <v>78</v>
      </c>
      <c r="D321" s="46" t="s">
        <v>103</v>
      </c>
      <c r="E321" s="46" t="s">
        <v>587</v>
      </c>
      <c r="F321" s="46" t="s">
        <v>336</v>
      </c>
      <c r="G321" s="44">
        <v>300000</v>
      </c>
      <c r="H321" s="45">
        <v>160000</v>
      </c>
      <c r="I321" s="45">
        <f t="shared" si="31"/>
        <v>53.333333333333336</v>
      </c>
    </row>
    <row r="322" spans="1:9" s="53" customFormat="1" ht="23.25" customHeight="1" outlineLevel="5" x14ac:dyDescent="0.2">
      <c r="A322" s="56" t="s">
        <v>27</v>
      </c>
      <c r="B322" s="49" t="s">
        <v>174</v>
      </c>
      <c r="C322" s="51" t="s">
        <v>79</v>
      </c>
      <c r="D322" s="51" t="s">
        <v>66</v>
      </c>
      <c r="E322" s="51" t="s">
        <v>67</v>
      </c>
      <c r="F322" s="51" t="s">
        <v>2</v>
      </c>
      <c r="G322" s="52">
        <f>G323+G330+G469+G367</f>
        <v>105963037.24000001</v>
      </c>
      <c r="H322" s="52">
        <f>H323+H330+H469+H367</f>
        <v>103722441.47999999</v>
      </c>
      <c r="I322" s="23">
        <f t="shared" si="31"/>
        <v>97.885493075358724</v>
      </c>
    </row>
    <row r="323" spans="1:9" s="53" customFormat="1" ht="18" customHeight="1" outlineLevel="5" x14ac:dyDescent="0.2">
      <c r="A323" s="56" t="s">
        <v>104</v>
      </c>
      <c r="B323" s="49" t="s">
        <v>174</v>
      </c>
      <c r="C323" s="51" t="s">
        <v>79</v>
      </c>
      <c r="D323" s="51" t="s">
        <v>65</v>
      </c>
      <c r="E323" s="51" t="s">
        <v>67</v>
      </c>
      <c r="F323" s="51" t="s">
        <v>2</v>
      </c>
      <c r="G323" s="52">
        <f t="shared" ref="G323:H327" si="44">G324</f>
        <v>723956.78</v>
      </c>
      <c r="H323" s="52">
        <f t="shared" si="44"/>
        <v>721507.13</v>
      </c>
      <c r="I323" s="23">
        <f t="shared" si="31"/>
        <v>99.661630353126867</v>
      </c>
    </row>
    <row r="324" spans="1:9" ht="33" customHeight="1" outlineLevel="5" x14ac:dyDescent="0.2">
      <c r="A324" s="24" t="s">
        <v>248</v>
      </c>
      <c r="B324" s="25" t="s">
        <v>174</v>
      </c>
      <c r="C324" s="29" t="s">
        <v>79</v>
      </c>
      <c r="D324" s="29" t="s">
        <v>65</v>
      </c>
      <c r="E324" s="29" t="s">
        <v>149</v>
      </c>
      <c r="F324" s="29" t="s">
        <v>2</v>
      </c>
      <c r="G324" s="44">
        <f t="shared" si="44"/>
        <v>723956.78</v>
      </c>
      <c r="H324" s="44">
        <f t="shared" si="44"/>
        <v>721507.13</v>
      </c>
      <c r="I324" s="22">
        <f t="shared" si="31"/>
        <v>99.661630353126867</v>
      </c>
    </row>
    <row r="325" spans="1:9" ht="29.25" customHeight="1" outlineLevel="5" x14ac:dyDescent="0.2">
      <c r="A325" s="24" t="s">
        <v>249</v>
      </c>
      <c r="B325" s="25" t="s">
        <v>174</v>
      </c>
      <c r="C325" s="29" t="s">
        <v>79</v>
      </c>
      <c r="D325" s="29" t="s">
        <v>65</v>
      </c>
      <c r="E325" s="29" t="s">
        <v>162</v>
      </c>
      <c r="F325" s="29" t="s">
        <v>2</v>
      </c>
      <c r="G325" s="44">
        <f t="shared" si="44"/>
        <v>723956.78</v>
      </c>
      <c r="H325" s="44">
        <f t="shared" si="44"/>
        <v>721507.13</v>
      </c>
      <c r="I325" s="22">
        <f t="shared" si="31"/>
        <v>99.661630353126867</v>
      </c>
    </row>
    <row r="326" spans="1:9" ht="28.5" customHeight="1" outlineLevel="5" x14ac:dyDescent="0.2">
      <c r="A326" s="28" t="s">
        <v>163</v>
      </c>
      <c r="B326" s="25" t="s">
        <v>174</v>
      </c>
      <c r="C326" s="29" t="s">
        <v>79</v>
      </c>
      <c r="D326" s="29" t="s">
        <v>65</v>
      </c>
      <c r="E326" s="29" t="s">
        <v>151</v>
      </c>
      <c r="F326" s="29" t="s">
        <v>2</v>
      </c>
      <c r="G326" s="44">
        <f t="shared" si="44"/>
        <v>723956.78</v>
      </c>
      <c r="H326" s="44">
        <f t="shared" si="44"/>
        <v>721507.13</v>
      </c>
      <c r="I326" s="22">
        <f t="shared" si="31"/>
        <v>99.661630353126867</v>
      </c>
    </row>
    <row r="327" spans="1:9" ht="30" customHeight="1" outlineLevel="5" x14ac:dyDescent="0.2">
      <c r="A327" s="24" t="s">
        <v>161</v>
      </c>
      <c r="B327" s="25" t="s">
        <v>174</v>
      </c>
      <c r="C327" s="29" t="s">
        <v>79</v>
      </c>
      <c r="D327" s="29" t="s">
        <v>65</v>
      </c>
      <c r="E327" s="29" t="s">
        <v>151</v>
      </c>
      <c r="F327" s="29" t="s">
        <v>80</v>
      </c>
      <c r="G327" s="44">
        <f t="shared" si="44"/>
        <v>723956.78</v>
      </c>
      <c r="H327" s="44">
        <f t="shared" si="44"/>
        <v>721507.13</v>
      </c>
      <c r="I327" s="22">
        <f t="shared" si="31"/>
        <v>99.661630353126867</v>
      </c>
    </row>
    <row r="328" spans="1:9" ht="31.5" customHeight="1" outlineLevel="5" x14ac:dyDescent="0.2">
      <c r="A328" s="28" t="s">
        <v>81</v>
      </c>
      <c r="B328" s="25" t="s">
        <v>174</v>
      </c>
      <c r="C328" s="29" t="s">
        <v>79</v>
      </c>
      <c r="D328" s="29" t="s">
        <v>65</v>
      </c>
      <c r="E328" s="29" t="s">
        <v>151</v>
      </c>
      <c r="F328" s="29" t="s">
        <v>9</v>
      </c>
      <c r="G328" s="44">
        <f>G329</f>
        <v>723956.78</v>
      </c>
      <c r="H328" s="44">
        <f>H329</f>
        <v>721507.13</v>
      </c>
      <c r="I328" s="22">
        <f t="shared" si="31"/>
        <v>99.661630353126867</v>
      </c>
    </row>
    <row r="329" spans="1:9" ht="21.75" customHeight="1" outlineLevel="5" x14ac:dyDescent="0.2">
      <c r="A329" s="28" t="s">
        <v>361</v>
      </c>
      <c r="B329" s="25" t="s">
        <v>174</v>
      </c>
      <c r="C329" s="29" t="s">
        <v>79</v>
      </c>
      <c r="D329" s="29" t="s">
        <v>65</v>
      </c>
      <c r="E329" s="29" t="s">
        <v>151</v>
      </c>
      <c r="F329" s="29" t="s">
        <v>336</v>
      </c>
      <c r="G329" s="44">
        <v>723956.78</v>
      </c>
      <c r="H329" s="45">
        <v>721507.13</v>
      </c>
      <c r="I329" s="22">
        <f t="shared" si="31"/>
        <v>99.661630353126867</v>
      </c>
    </row>
    <row r="330" spans="1:9" s="53" customFormat="1" ht="19.5" customHeight="1" outlineLevel="5" x14ac:dyDescent="0.2">
      <c r="A330" s="48" t="s">
        <v>60</v>
      </c>
      <c r="B330" s="49" t="s">
        <v>174</v>
      </c>
      <c r="C330" s="51" t="s">
        <v>79</v>
      </c>
      <c r="D330" s="51" t="s">
        <v>68</v>
      </c>
      <c r="E330" s="51" t="s">
        <v>67</v>
      </c>
      <c r="F330" s="51" t="s">
        <v>2</v>
      </c>
      <c r="G330" s="52">
        <f>G331+G355+G361</f>
        <v>30251017.400000002</v>
      </c>
      <c r="H330" s="52">
        <f>H331+H355+H361</f>
        <v>30003912.239999998</v>
      </c>
      <c r="I330" s="23">
        <f t="shared" ref="I330:I430" si="45">H330/G330*100</f>
        <v>99.18315091114917</v>
      </c>
    </row>
    <row r="331" spans="1:9" s="39" customFormat="1" ht="45" customHeight="1" outlineLevel="5" x14ac:dyDescent="0.2">
      <c r="A331" s="47" t="s">
        <v>250</v>
      </c>
      <c r="B331" s="4" t="s">
        <v>174</v>
      </c>
      <c r="C331" s="46" t="s">
        <v>79</v>
      </c>
      <c r="D331" s="46" t="s">
        <v>68</v>
      </c>
      <c r="E331" s="46" t="s">
        <v>105</v>
      </c>
      <c r="F331" s="46" t="s">
        <v>2</v>
      </c>
      <c r="G331" s="44">
        <f>G332+G346</f>
        <v>15579863.500000002</v>
      </c>
      <c r="H331" s="44">
        <f>H332+H346</f>
        <v>15402303.720000001</v>
      </c>
      <c r="I331" s="45">
        <f t="shared" si="45"/>
        <v>98.860325188343268</v>
      </c>
    </row>
    <row r="332" spans="1:9" s="39" customFormat="1" ht="36" customHeight="1" outlineLevel="5" x14ac:dyDescent="0.2">
      <c r="A332" s="47" t="s">
        <v>251</v>
      </c>
      <c r="B332" s="4" t="s">
        <v>174</v>
      </c>
      <c r="C332" s="46" t="s">
        <v>79</v>
      </c>
      <c r="D332" s="46" t="s">
        <v>68</v>
      </c>
      <c r="E332" s="46" t="s">
        <v>106</v>
      </c>
      <c r="F332" s="46" t="s">
        <v>2</v>
      </c>
      <c r="G332" s="44">
        <f>G333</f>
        <v>12523576.530000001</v>
      </c>
      <c r="H332" s="44">
        <f>H333</f>
        <v>12376602.4</v>
      </c>
      <c r="I332" s="45">
        <f t="shared" si="45"/>
        <v>98.826420474630964</v>
      </c>
    </row>
    <row r="333" spans="1:9" s="64" customFormat="1" ht="31.5" customHeight="1" outlineLevel="5" x14ac:dyDescent="0.2">
      <c r="A333" s="109" t="s">
        <v>413</v>
      </c>
      <c r="B333" s="87" t="s">
        <v>174</v>
      </c>
      <c r="C333" s="96" t="s">
        <v>79</v>
      </c>
      <c r="D333" s="96" t="s">
        <v>68</v>
      </c>
      <c r="E333" s="96" t="s">
        <v>414</v>
      </c>
      <c r="F333" s="96" t="s">
        <v>2</v>
      </c>
      <c r="G333" s="97">
        <f>G334+G342</f>
        <v>12523576.530000001</v>
      </c>
      <c r="H333" s="97">
        <f>H334+H342</f>
        <v>12376602.4</v>
      </c>
      <c r="I333" s="89">
        <f t="shared" si="45"/>
        <v>98.826420474630964</v>
      </c>
    </row>
    <row r="334" spans="1:9" s="39" customFormat="1" ht="23.25" customHeight="1" outlineLevel="1" x14ac:dyDescent="0.2">
      <c r="A334" s="42" t="s">
        <v>157</v>
      </c>
      <c r="B334" s="4" t="s">
        <v>174</v>
      </c>
      <c r="C334" s="46" t="s">
        <v>79</v>
      </c>
      <c r="D334" s="46" t="s">
        <v>68</v>
      </c>
      <c r="E334" s="46" t="s">
        <v>152</v>
      </c>
      <c r="F334" s="46" t="s">
        <v>2</v>
      </c>
      <c r="G334" s="44">
        <f>G335+G339</f>
        <v>11748576.530000001</v>
      </c>
      <c r="H334" s="44">
        <f>H335+H339</f>
        <v>11671480.76</v>
      </c>
      <c r="I334" s="45">
        <f t="shared" si="45"/>
        <v>99.343786289316512</v>
      </c>
    </row>
    <row r="335" spans="1:9" s="39" customFormat="1" ht="33" customHeight="1" outlineLevel="5" x14ac:dyDescent="0.2">
      <c r="A335" s="47" t="s">
        <v>161</v>
      </c>
      <c r="B335" s="4" t="s">
        <v>174</v>
      </c>
      <c r="C335" s="46" t="s">
        <v>79</v>
      </c>
      <c r="D335" s="46" t="s">
        <v>68</v>
      </c>
      <c r="E335" s="46" t="s">
        <v>152</v>
      </c>
      <c r="F335" s="46" t="s">
        <v>80</v>
      </c>
      <c r="G335" s="44">
        <f t="shared" ref="G335:H335" si="46">G336</f>
        <v>11518576.530000001</v>
      </c>
      <c r="H335" s="44">
        <f t="shared" si="46"/>
        <v>11441480.76</v>
      </c>
      <c r="I335" s="45">
        <f t="shared" si="45"/>
        <v>99.330683181214212</v>
      </c>
    </row>
    <row r="336" spans="1:9" s="39" customFormat="1" ht="32.25" customHeight="1" outlineLevel="5" x14ac:dyDescent="0.2">
      <c r="A336" s="47" t="s">
        <v>81</v>
      </c>
      <c r="B336" s="4" t="s">
        <v>174</v>
      </c>
      <c r="C336" s="46" t="s">
        <v>79</v>
      </c>
      <c r="D336" s="46" t="s">
        <v>68</v>
      </c>
      <c r="E336" s="46" t="s">
        <v>152</v>
      </c>
      <c r="F336" s="46" t="s">
        <v>9</v>
      </c>
      <c r="G336" s="44">
        <f>G338+G337</f>
        <v>11518576.530000001</v>
      </c>
      <c r="H336" s="44">
        <f>H338+H337</f>
        <v>11441480.76</v>
      </c>
      <c r="I336" s="45">
        <f t="shared" si="45"/>
        <v>99.330683181214212</v>
      </c>
    </row>
    <row r="337" spans="1:9" s="39" customFormat="1" ht="32.25" customHeight="1" outlineLevel="5" x14ac:dyDescent="0.2">
      <c r="A337" s="47" t="s">
        <v>360</v>
      </c>
      <c r="B337" s="4" t="s">
        <v>174</v>
      </c>
      <c r="C337" s="46" t="s">
        <v>79</v>
      </c>
      <c r="D337" s="46" t="s">
        <v>68</v>
      </c>
      <c r="E337" s="46" t="s">
        <v>152</v>
      </c>
      <c r="F337" s="46" t="s">
        <v>345</v>
      </c>
      <c r="G337" s="44">
        <v>253048.48</v>
      </c>
      <c r="H337" s="44">
        <v>175976.37</v>
      </c>
      <c r="I337" s="45">
        <f t="shared" si="45"/>
        <v>69.542551688119204</v>
      </c>
    </row>
    <row r="338" spans="1:9" s="39" customFormat="1" ht="22.5" customHeight="1" outlineLevel="5" x14ac:dyDescent="0.2">
      <c r="A338" s="47" t="s">
        <v>361</v>
      </c>
      <c r="B338" s="4" t="s">
        <v>174</v>
      </c>
      <c r="C338" s="46" t="s">
        <v>79</v>
      </c>
      <c r="D338" s="46" t="s">
        <v>68</v>
      </c>
      <c r="E338" s="46" t="s">
        <v>152</v>
      </c>
      <c r="F338" s="46" t="s">
        <v>336</v>
      </c>
      <c r="G338" s="44">
        <v>11265528.050000001</v>
      </c>
      <c r="H338" s="45">
        <v>11265504.390000001</v>
      </c>
      <c r="I338" s="45">
        <f t="shared" si="45"/>
        <v>99.999789978775127</v>
      </c>
    </row>
    <row r="339" spans="1:9" s="110" customFormat="1" ht="30" customHeight="1" outlineLevel="5" x14ac:dyDescent="0.2">
      <c r="A339" s="47" t="s">
        <v>312</v>
      </c>
      <c r="B339" s="4" t="s">
        <v>174</v>
      </c>
      <c r="C339" s="46" t="s">
        <v>79</v>
      </c>
      <c r="D339" s="46" t="s">
        <v>68</v>
      </c>
      <c r="E339" s="46" t="s">
        <v>152</v>
      </c>
      <c r="F339" s="46" t="s">
        <v>187</v>
      </c>
      <c r="G339" s="44">
        <f>G340</f>
        <v>230000</v>
      </c>
      <c r="H339" s="44">
        <f>H340</f>
        <v>230000</v>
      </c>
      <c r="I339" s="45">
        <f t="shared" si="45"/>
        <v>100</v>
      </c>
    </row>
    <row r="340" spans="1:9" s="110" customFormat="1" ht="22.5" customHeight="1" outlineLevel="5" x14ac:dyDescent="0.2">
      <c r="A340" s="47" t="s">
        <v>188</v>
      </c>
      <c r="B340" s="4" t="s">
        <v>174</v>
      </c>
      <c r="C340" s="46" t="s">
        <v>79</v>
      </c>
      <c r="D340" s="46" t="s">
        <v>68</v>
      </c>
      <c r="E340" s="46" t="s">
        <v>152</v>
      </c>
      <c r="F340" s="46" t="s">
        <v>189</v>
      </c>
      <c r="G340" s="44">
        <f>G341</f>
        <v>230000</v>
      </c>
      <c r="H340" s="44">
        <f>H341</f>
        <v>230000</v>
      </c>
      <c r="I340" s="45">
        <f t="shared" si="45"/>
        <v>100</v>
      </c>
    </row>
    <row r="341" spans="1:9" s="110" customFormat="1" ht="33.75" customHeight="1" outlineLevel="5" x14ac:dyDescent="0.2">
      <c r="A341" s="47" t="s">
        <v>367</v>
      </c>
      <c r="B341" s="4" t="s">
        <v>174</v>
      </c>
      <c r="C341" s="46" t="s">
        <v>79</v>
      </c>
      <c r="D341" s="46" t="s">
        <v>68</v>
      </c>
      <c r="E341" s="46" t="s">
        <v>152</v>
      </c>
      <c r="F341" s="46" t="s">
        <v>346</v>
      </c>
      <c r="G341" s="44">
        <v>230000</v>
      </c>
      <c r="H341" s="45">
        <v>230000</v>
      </c>
      <c r="I341" s="45">
        <f t="shared" si="45"/>
        <v>100</v>
      </c>
    </row>
    <row r="342" spans="1:9" s="39" customFormat="1" ht="33.75" customHeight="1" outlineLevel="5" x14ac:dyDescent="0.2">
      <c r="A342" s="47" t="s">
        <v>183</v>
      </c>
      <c r="B342" s="4" t="s">
        <v>174</v>
      </c>
      <c r="C342" s="43" t="s">
        <v>79</v>
      </c>
      <c r="D342" s="46" t="s">
        <v>68</v>
      </c>
      <c r="E342" s="46" t="s">
        <v>184</v>
      </c>
      <c r="F342" s="46" t="s">
        <v>2</v>
      </c>
      <c r="G342" s="44">
        <f t="shared" ref="G342:H344" si="47">G343</f>
        <v>775000</v>
      </c>
      <c r="H342" s="44">
        <f t="shared" si="47"/>
        <v>705121.64</v>
      </c>
      <c r="I342" s="45">
        <f t="shared" si="45"/>
        <v>90.983437419354843</v>
      </c>
    </row>
    <row r="343" spans="1:9" s="39" customFormat="1" ht="33" customHeight="1" outlineLevel="2" x14ac:dyDescent="0.2">
      <c r="A343" s="47" t="s">
        <v>161</v>
      </c>
      <c r="B343" s="4" t="s">
        <v>174</v>
      </c>
      <c r="C343" s="43" t="s">
        <v>79</v>
      </c>
      <c r="D343" s="46" t="s">
        <v>68</v>
      </c>
      <c r="E343" s="46" t="s">
        <v>184</v>
      </c>
      <c r="F343" s="43" t="s">
        <v>80</v>
      </c>
      <c r="G343" s="44">
        <f t="shared" si="47"/>
        <v>775000</v>
      </c>
      <c r="H343" s="44">
        <f t="shared" si="47"/>
        <v>705121.64</v>
      </c>
      <c r="I343" s="45">
        <f t="shared" si="45"/>
        <v>90.983437419354843</v>
      </c>
    </row>
    <row r="344" spans="1:9" s="39" customFormat="1" ht="32.25" customHeight="1" outlineLevel="2" x14ac:dyDescent="0.2">
      <c r="A344" s="47" t="s">
        <v>81</v>
      </c>
      <c r="B344" s="4" t="s">
        <v>174</v>
      </c>
      <c r="C344" s="43" t="s">
        <v>79</v>
      </c>
      <c r="D344" s="46" t="s">
        <v>68</v>
      </c>
      <c r="E344" s="46" t="s">
        <v>184</v>
      </c>
      <c r="F344" s="43" t="s">
        <v>9</v>
      </c>
      <c r="G344" s="44">
        <f t="shared" si="47"/>
        <v>775000</v>
      </c>
      <c r="H344" s="44">
        <f t="shared" si="47"/>
        <v>705121.64</v>
      </c>
      <c r="I344" s="45">
        <f t="shared" si="45"/>
        <v>90.983437419354843</v>
      </c>
    </row>
    <row r="345" spans="1:9" s="39" customFormat="1" ht="27" customHeight="1" outlineLevel="2" x14ac:dyDescent="0.2">
      <c r="A345" s="42" t="s">
        <v>376</v>
      </c>
      <c r="B345" s="4" t="s">
        <v>174</v>
      </c>
      <c r="C345" s="43" t="s">
        <v>79</v>
      </c>
      <c r="D345" s="46" t="s">
        <v>68</v>
      </c>
      <c r="E345" s="46" t="s">
        <v>184</v>
      </c>
      <c r="F345" s="43" t="s">
        <v>377</v>
      </c>
      <c r="G345" s="44">
        <v>775000</v>
      </c>
      <c r="H345" s="45">
        <v>705121.64</v>
      </c>
      <c r="I345" s="45">
        <f t="shared" si="45"/>
        <v>90.983437419354843</v>
      </c>
    </row>
    <row r="346" spans="1:9" s="104" customFormat="1" ht="56.25" customHeight="1" outlineLevel="5" x14ac:dyDescent="0.2">
      <c r="A346" s="47" t="s">
        <v>589</v>
      </c>
      <c r="B346" s="4" t="s">
        <v>174</v>
      </c>
      <c r="C346" s="46" t="s">
        <v>79</v>
      </c>
      <c r="D346" s="46" t="s">
        <v>68</v>
      </c>
      <c r="E346" s="46" t="s">
        <v>153</v>
      </c>
      <c r="F346" s="46" t="s">
        <v>2</v>
      </c>
      <c r="G346" s="44">
        <f>G347+G351</f>
        <v>3056286.97</v>
      </c>
      <c r="H346" s="44">
        <f>H347+H351</f>
        <v>3025701.3200000003</v>
      </c>
      <c r="I346" s="45">
        <f t="shared" ref="I346:I350" si="48">H346/G346*100</f>
        <v>98.999254641327099</v>
      </c>
    </row>
    <row r="347" spans="1:9" s="104" customFormat="1" ht="31.5" customHeight="1" outlineLevel="5" x14ac:dyDescent="0.2">
      <c r="A347" s="47" t="s">
        <v>590</v>
      </c>
      <c r="B347" s="4" t="s">
        <v>174</v>
      </c>
      <c r="C347" s="46" t="s">
        <v>79</v>
      </c>
      <c r="D347" s="46" t="s">
        <v>68</v>
      </c>
      <c r="E347" s="46" t="s">
        <v>591</v>
      </c>
      <c r="F347" s="46" t="s">
        <v>2</v>
      </c>
      <c r="G347" s="44">
        <f t="shared" ref="G347:H348" si="49">G348</f>
        <v>301498</v>
      </c>
      <c r="H347" s="44">
        <f t="shared" si="49"/>
        <v>270918.24</v>
      </c>
      <c r="I347" s="45">
        <f t="shared" si="48"/>
        <v>89.857392088836406</v>
      </c>
    </row>
    <row r="348" spans="1:9" s="104" customFormat="1" ht="31.5" customHeight="1" outlineLevel="5" x14ac:dyDescent="0.2">
      <c r="A348" s="47" t="s">
        <v>83</v>
      </c>
      <c r="B348" s="4" t="s">
        <v>174</v>
      </c>
      <c r="C348" s="46" t="s">
        <v>79</v>
      </c>
      <c r="D348" s="46" t="s">
        <v>68</v>
      </c>
      <c r="E348" s="46" t="s">
        <v>591</v>
      </c>
      <c r="F348" s="46" t="s">
        <v>84</v>
      </c>
      <c r="G348" s="44">
        <f t="shared" si="49"/>
        <v>301498</v>
      </c>
      <c r="H348" s="44">
        <f t="shared" si="49"/>
        <v>270918.24</v>
      </c>
      <c r="I348" s="45">
        <f t="shared" si="48"/>
        <v>89.857392088836406</v>
      </c>
    </row>
    <row r="349" spans="1:9" s="104" customFormat="1" ht="51" customHeight="1" outlineLevel="5" x14ac:dyDescent="0.2">
      <c r="A349" s="47" t="s">
        <v>324</v>
      </c>
      <c r="B349" s="4" t="s">
        <v>174</v>
      </c>
      <c r="C349" s="46" t="s">
        <v>79</v>
      </c>
      <c r="D349" s="46" t="s">
        <v>68</v>
      </c>
      <c r="E349" s="46" t="s">
        <v>591</v>
      </c>
      <c r="F349" s="46" t="s">
        <v>58</v>
      </c>
      <c r="G349" s="44">
        <f>G350</f>
        <v>301498</v>
      </c>
      <c r="H349" s="44">
        <f>H350</f>
        <v>270918.24</v>
      </c>
      <c r="I349" s="45">
        <f t="shared" si="48"/>
        <v>89.857392088836406</v>
      </c>
    </row>
    <row r="350" spans="1:9" s="110" customFormat="1" ht="53.25" customHeight="1" outlineLevel="5" x14ac:dyDescent="0.2">
      <c r="A350" s="47" t="s">
        <v>527</v>
      </c>
      <c r="B350" s="4" t="s">
        <v>174</v>
      </c>
      <c r="C350" s="46" t="s">
        <v>79</v>
      </c>
      <c r="D350" s="46" t="s">
        <v>68</v>
      </c>
      <c r="E350" s="46" t="s">
        <v>591</v>
      </c>
      <c r="F350" s="46" t="s">
        <v>344</v>
      </c>
      <c r="G350" s="44">
        <v>301498</v>
      </c>
      <c r="H350" s="44">
        <v>270918.24</v>
      </c>
      <c r="I350" s="45">
        <f t="shared" si="48"/>
        <v>89.857392088836406</v>
      </c>
    </row>
    <row r="351" spans="1:9" s="39" customFormat="1" ht="26.25" customHeight="1" outlineLevel="2" x14ac:dyDescent="0.2">
      <c r="A351" s="47" t="s">
        <v>592</v>
      </c>
      <c r="B351" s="4" t="s">
        <v>174</v>
      </c>
      <c r="C351" s="46" t="s">
        <v>79</v>
      </c>
      <c r="D351" s="46" t="s">
        <v>68</v>
      </c>
      <c r="E351" s="46" t="s">
        <v>213</v>
      </c>
      <c r="F351" s="46" t="s">
        <v>2</v>
      </c>
      <c r="G351" s="44">
        <f t="shared" ref="G351:H353" si="50">G352</f>
        <v>2754788.97</v>
      </c>
      <c r="H351" s="44">
        <f t="shared" si="50"/>
        <v>2754783.08</v>
      </c>
      <c r="I351" s="45">
        <f t="shared" si="45"/>
        <v>99.999786190518975</v>
      </c>
    </row>
    <row r="352" spans="1:9" ht="21.75" customHeight="1" outlineLevel="2" x14ac:dyDescent="0.2">
      <c r="A352" s="28" t="s">
        <v>83</v>
      </c>
      <c r="B352" s="25" t="s">
        <v>174</v>
      </c>
      <c r="C352" s="29" t="s">
        <v>79</v>
      </c>
      <c r="D352" s="29" t="s">
        <v>68</v>
      </c>
      <c r="E352" s="29" t="s">
        <v>213</v>
      </c>
      <c r="F352" s="29" t="s">
        <v>84</v>
      </c>
      <c r="G352" s="44">
        <f t="shared" si="50"/>
        <v>2754788.97</v>
      </c>
      <c r="H352" s="44">
        <f t="shared" si="50"/>
        <v>2754783.08</v>
      </c>
      <c r="I352" s="22">
        <f t="shared" si="45"/>
        <v>99.999786190518975</v>
      </c>
    </row>
    <row r="353" spans="1:9" ht="48" customHeight="1" outlineLevel="2" x14ac:dyDescent="0.2">
      <c r="A353" s="24" t="s">
        <v>324</v>
      </c>
      <c r="B353" s="25" t="s">
        <v>174</v>
      </c>
      <c r="C353" s="29" t="s">
        <v>79</v>
      </c>
      <c r="D353" s="29" t="s">
        <v>68</v>
      </c>
      <c r="E353" s="29" t="s">
        <v>213</v>
      </c>
      <c r="F353" s="29" t="s">
        <v>58</v>
      </c>
      <c r="G353" s="44">
        <f t="shared" si="50"/>
        <v>2754788.97</v>
      </c>
      <c r="H353" s="44">
        <f t="shared" si="50"/>
        <v>2754783.08</v>
      </c>
      <c r="I353" s="22">
        <f t="shared" si="45"/>
        <v>99.999786190518975</v>
      </c>
    </row>
    <row r="354" spans="1:9" ht="48.75" customHeight="1" outlineLevel="2" x14ac:dyDescent="0.2">
      <c r="A354" s="24" t="s">
        <v>371</v>
      </c>
      <c r="B354" s="25" t="s">
        <v>174</v>
      </c>
      <c r="C354" s="29" t="s">
        <v>79</v>
      </c>
      <c r="D354" s="29" t="s">
        <v>68</v>
      </c>
      <c r="E354" s="29" t="s">
        <v>213</v>
      </c>
      <c r="F354" s="29" t="s">
        <v>344</v>
      </c>
      <c r="G354" s="44">
        <v>2754788.97</v>
      </c>
      <c r="H354" s="45">
        <v>2754783.08</v>
      </c>
      <c r="I354" s="22">
        <f t="shared" si="45"/>
        <v>99.999786190518975</v>
      </c>
    </row>
    <row r="355" spans="1:9" s="81" customFormat="1" ht="44.25" customHeight="1" outlineLevel="2" x14ac:dyDescent="0.2">
      <c r="A355" s="47" t="s">
        <v>252</v>
      </c>
      <c r="B355" s="4" t="s">
        <v>174</v>
      </c>
      <c r="C355" s="43" t="s">
        <v>79</v>
      </c>
      <c r="D355" s="43" t="s">
        <v>68</v>
      </c>
      <c r="E355" s="46" t="s">
        <v>254</v>
      </c>
      <c r="F355" s="46" t="s">
        <v>2</v>
      </c>
      <c r="G355" s="44">
        <f>G356</f>
        <v>13671153.9</v>
      </c>
      <c r="H355" s="44">
        <f>H356</f>
        <v>13641342.25</v>
      </c>
      <c r="I355" s="45">
        <f t="shared" si="45"/>
        <v>99.781937572950582</v>
      </c>
    </row>
    <row r="356" spans="1:9" s="65" customFormat="1" ht="34.5" customHeight="1" outlineLevel="2" x14ac:dyDescent="0.2">
      <c r="A356" s="66" t="s">
        <v>415</v>
      </c>
      <c r="B356" s="87" t="s">
        <v>174</v>
      </c>
      <c r="C356" s="88" t="s">
        <v>79</v>
      </c>
      <c r="D356" s="88" t="s">
        <v>68</v>
      </c>
      <c r="E356" s="67" t="s">
        <v>416</v>
      </c>
      <c r="F356" s="96" t="s">
        <v>2</v>
      </c>
      <c r="G356" s="97">
        <f>G357</f>
        <v>13671153.9</v>
      </c>
      <c r="H356" s="97">
        <f>H357</f>
        <v>13641342.25</v>
      </c>
      <c r="I356" s="89">
        <f t="shared" si="45"/>
        <v>99.781937572950582</v>
      </c>
    </row>
    <row r="357" spans="1:9" s="39" customFormat="1" ht="42.75" customHeight="1" outlineLevel="2" x14ac:dyDescent="0.2">
      <c r="A357" s="47" t="s">
        <v>253</v>
      </c>
      <c r="B357" s="4" t="s">
        <v>174</v>
      </c>
      <c r="C357" s="43" t="s">
        <v>79</v>
      </c>
      <c r="D357" s="43" t="s">
        <v>68</v>
      </c>
      <c r="E357" s="46" t="s">
        <v>255</v>
      </c>
      <c r="F357" s="46" t="s">
        <v>2</v>
      </c>
      <c r="G357" s="44">
        <f t="shared" ref="G357:H358" si="51">G358</f>
        <v>13671153.9</v>
      </c>
      <c r="H357" s="44">
        <f t="shared" si="51"/>
        <v>13641342.25</v>
      </c>
      <c r="I357" s="45">
        <f t="shared" si="45"/>
        <v>99.781937572950582</v>
      </c>
    </row>
    <row r="358" spans="1:9" ht="33" customHeight="1" outlineLevel="2" x14ac:dyDescent="0.2">
      <c r="A358" s="28" t="s">
        <v>161</v>
      </c>
      <c r="B358" s="25" t="s">
        <v>174</v>
      </c>
      <c r="C358" s="26" t="s">
        <v>79</v>
      </c>
      <c r="D358" s="26" t="s">
        <v>68</v>
      </c>
      <c r="E358" s="29" t="s">
        <v>255</v>
      </c>
      <c r="F358" s="29" t="s">
        <v>80</v>
      </c>
      <c r="G358" s="44">
        <f>G359</f>
        <v>13671153.9</v>
      </c>
      <c r="H358" s="44">
        <f t="shared" si="51"/>
        <v>13641342.25</v>
      </c>
      <c r="I358" s="22">
        <f t="shared" si="45"/>
        <v>99.781937572950582</v>
      </c>
    </row>
    <row r="359" spans="1:9" ht="29.25" customHeight="1" outlineLevel="2" x14ac:dyDescent="0.2">
      <c r="A359" s="28" t="s">
        <v>81</v>
      </c>
      <c r="B359" s="25" t="s">
        <v>174</v>
      </c>
      <c r="C359" s="26" t="s">
        <v>79</v>
      </c>
      <c r="D359" s="26" t="s">
        <v>68</v>
      </c>
      <c r="E359" s="29" t="s">
        <v>255</v>
      </c>
      <c r="F359" s="29" t="s">
        <v>9</v>
      </c>
      <c r="G359" s="44">
        <f>G360</f>
        <v>13671153.9</v>
      </c>
      <c r="H359" s="44">
        <f>H360</f>
        <v>13641342.25</v>
      </c>
      <c r="I359" s="22">
        <f t="shared" si="45"/>
        <v>99.781937572950582</v>
      </c>
    </row>
    <row r="360" spans="1:9" ht="27" customHeight="1" outlineLevel="2" x14ac:dyDescent="0.2">
      <c r="A360" s="28" t="s">
        <v>361</v>
      </c>
      <c r="B360" s="25" t="s">
        <v>174</v>
      </c>
      <c r="C360" s="26" t="s">
        <v>79</v>
      </c>
      <c r="D360" s="26" t="s">
        <v>68</v>
      </c>
      <c r="E360" s="29" t="s">
        <v>255</v>
      </c>
      <c r="F360" s="29" t="s">
        <v>336</v>
      </c>
      <c r="G360" s="44">
        <v>13671153.9</v>
      </c>
      <c r="H360" s="45">
        <v>13641342.25</v>
      </c>
      <c r="I360" s="22">
        <f t="shared" si="45"/>
        <v>99.781937572950582</v>
      </c>
    </row>
    <row r="361" spans="1:9" s="104" customFormat="1" ht="40.5" customHeight="1" outlineLevel="2" x14ac:dyDescent="0.2">
      <c r="A361" s="47" t="s">
        <v>478</v>
      </c>
      <c r="B361" s="25" t="s">
        <v>174</v>
      </c>
      <c r="C361" s="26" t="s">
        <v>79</v>
      </c>
      <c r="D361" s="26" t="s">
        <v>68</v>
      </c>
      <c r="E361" s="29" t="s">
        <v>479</v>
      </c>
      <c r="F361" s="29" t="s">
        <v>2</v>
      </c>
      <c r="G361" s="44">
        <f>G362</f>
        <v>1000000</v>
      </c>
      <c r="H361" s="44">
        <f>H362</f>
        <v>960266.27</v>
      </c>
      <c r="I361" s="22">
        <f t="shared" si="45"/>
        <v>96.026626999999991</v>
      </c>
    </row>
    <row r="362" spans="1:9" s="104" customFormat="1" ht="30.75" customHeight="1" outlineLevel="2" x14ac:dyDescent="0.2">
      <c r="A362" s="109" t="s">
        <v>495</v>
      </c>
      <c r="B362" s="91" t="s">
        <v>174</v>
      </c>
      <c r="C362" s="92" t="s">
        <v>79</v>
      </c>
      <c r="D362" s="92" t="s">
        <v>68</v>
      </c>
      <c r="E362" s="79" t="s">
        <v>494</v>
      </c>
      <c r="F362" s="79" t="s">
        <v>2</v>
      </c>
      <c r="G362" s="97">
        <f>G363</f>
        <v>1000000</v>
      </c>
      <c r="H362" s="97">
        <f>H363</f>
        <v>960266.27</v>
      </c>
      <c r="I362" s="93">
        <f t="shared" si="45"/>
        <v>96.026626999999991</v>
      </c>
    </row>
    <row r="363" spans="1:9" s="104" customFormat="1" ht="30.75" customHeight="1" outlineLevel="2" x14ac:dyDescent="0.2">
      <c r="A363" s="47" t="s">
        <v>593</v>
      </c>
      <c r="B363" s="25" t="s">
        <v>174</v>
      </c>
      <c r="C363" s="26" t="s">
        <v>79</v>
      </c>
      <c r="D363" s="26" t="s">
        <v>68</v>
      </c>
      <c r="E363" s="29" t="s">
        <v>594</v>
      </c>
      <c r="F363" s="29" t="s">
        <v>2</v>
      </c>
      <c r="G363" s="44">
        <f t="shared" ref="G363:H365" si="52">G364</f>
        <v>1000000</v>
      </c>
      <c r="H363" s="44">
        <f t="shared" si="52"/>
        <v>960266.27</v>
      </c>
      <c r="I363" s="22">
        <f t="shared" si="45"/>
        <v>96.026626999999991</v>
      </c>
    </row>
    <row r="364" spans="1:9" s="104" customFormat="1" ht="27" customHeight="1" outlineLevel="2" x14ac:dyDescent="0.2">
      <c r="A364" s="28" t="s">
        <v>161</v>
      </c>
      <c r="B364" s="25" t="s">
        <v>174</v>
      </c>
      <c r="C364" s="26" t="s">
        <v>79</v>
      </c>
      <c r="D364" s="26" t="s">
        <v>68</v>
      </c>
      <c r="E364" s="29" t="s">
        <v>594</v>
      </c>
      <c r="F364" s="29" t="s">
        <v>80</v>
      </c>
      <c r="G364" s="44">
        <f t="shared" si="52"/>
        <v>1000000</v>
      </c>
      <c r="H364" s="44">
        <f t="shared" si="52"/>
        <v>960266.27</v>
      </c>
      <c r="I364" s="22">
        <f t="shared" si="45"/>
        <v>96.026626999999991</v>
      </c>
    </row>
    <row r="365" spans="1:9" s="104" customFormat="1" ht="33" customHeight="1" outlineLevel="2" x14ac:dyDescent="0.2">
      <c r="A365" s="28" t="s">
        <v>81</v>
      </c>
      <c r="B365" s="25" t="s">
        <v>174</v>
      </c>
      <c r="C365" s="26" t="s">
        <v>79</v>
      </c>
      <c r="D365" s="26" t="s">
        <v>68</v>
      </c>
      <c r="E365" s="29" t="s">
        <v>594</v>
      </c>
      <c r="F365" s="29" t="s">
        <v>9</v>
      </c>
      <c r="G365" s="44">
        <f t="shared" si="52"/>
        <v>1000000</v>
      </c>
      <c r="H365" s="44">
        <f t="shared" si="52"/>
        <v>960266.27</v>
      </c>
      <c r="I365" s="22">
        <f t="shared" si="45"/>
        <v>96.026626999999991</v>
      </c>
    </row>
    <row r="366" spans="1:9" s="104" customFormat="1" ht="27" customHeight="1" outlineLevel="2" x14ac:dyDescent="0.2">
      <c r="A366" s="28" t="s">
        <v>361</v>
      </c>
      <c r="B366" s="25" t="s">
        <v>174</v>
      </c>
      <c r="C366" s="26" t="s">
        <v>79</v>
      </c>
      <c r="D366" s="26" t="s">
        <v>68</v>
      </c>
      <c r="E366" s="29" t="s">
        <v>594</v>
      </c>
      <c r="F366" s="29" t="s">
        <v>336</v>
      </c>
      <c r="G366" s="44">
        <v>1000000</v>
      </c>
      <c r="H366" s="45">
        <v>960266.27</v>
      </c>
      <c r="I366" s="22">
        <f t="shared" si="45"/>
        <v>96.026626999999991</v>
      </c>
    </row>
    <row r="367" spans="1:9" s="53" customFormat="1" ht="22.5" customHeight="1" outlineLevel="2" x14ac:dyDescent="0.2">
      <c r="A367" s="48" t="s">
        <v>146</v>
      </c>
      <c r="B367" s="49" t="s">
        <v>174</v>
      </c>
      <c r="C367" s="50" t="s">
        <v>79</v>
      </c>
      <c r="D367" s="50" t="s">
        <v>75</v>
      </c>
      <c r="E367" s="51" t="s">
        <v>67</v>
      </c>
      <c r="F367" s="51" t="s">
        <v>2</v>
      </c>
      <c r="G367" s="52">
        <f>G368+G429+G439</f>
        <v>74967192.890000001</v>
      </c>
      <c r="H367" s="52">
        <f>H368+H429+H439</f>
        <v>72976151.939999998</v>
      </c>
      <c r="I367" s="23">
        <f t="shared" si="45"/>
        <v>97.344116975379507</v>
      </c>
    </row>
    <row r="368" spans="1:9" s="68" customFormat="1" ht="30.75" customHeight="1" outlineLevel="2" x14ac:dyDescent="0.2">
      <c r="A368" s="47" t="s">
        <v>256</v>
      </c>
      <c r="B368" s="4" t="s">
        <v>174</v>
      </c>
      <c r="C368" s="43" t="s">
        <v>79</v>
      </c>
      <c r="D368" s="43" t="s">
        <v>75</v>
      </c>
      <c r="E368" s="46" t="s">
        <v>262</v>
      </c>
      <c r="F368" s="46" t="s">
        <v>2</v>
      </c>
      <c r="G368" s="44">
        <f>G369</f>
        <v>56450097.530000001</v>
      </c>
      <c r="H368" s="44">
        <f>H369</f>
        <v>54492820.700000003</v>
      </c>
      <c r="I368" s="45">
        <f t="shared" si="45"/>
        <v>96.532730826621133</v>
      </c>
    </row>
    <row r="369" spans="1:9" s="65" customFormat="1" ht="24.75" customHeight="1" outlineLevel="2" x14ac:dyDescent="0.2">
      <c r="A369" s="66" t="s">
        <v>417</v>
      </c>
      <c r="B369" s="87" t="s">
        <v>174</v>
      </c>
      <c r="C369" s="88" t="s">
        <v>79</v>
      </c>
      <c r="D369" s="88" t="s">
        <v>75</v>
      </c>
      <c r="E369" s="67" t="s">
        <v>418</v>
      </c>
      <c r="F369" s="96" t="s">
        <v>2</v>
      </c>
      <c r="G369" s="97">
        <f>G370+G374+G378+G383+G387+G391+G395+G399+G403+G417+G421+G425</f>
        <v>56450097.530000001</v>
      </c>
      <c r="H369" s="97">
        <f>H370+H374+H378+H383+H387+H391+H395+H399+H403+H417+H421+H425</f>
        <v>54492820.700000003</v>
      </c>
      <c r="I369" s="89">
        <f t="shared" si="45"/>
        <v>96.532730826621133</v>
      </c>
    </row>
    <row r="370" spans="1:9" s="68" customFormat="1" ht="24.75" customHeight="1" outlineLevel="2" x14ac:dyDescent="0.2">
      <c r="A370" s="42" t="s">
        <v>257</v>
      </c>
      <c r="B370" s="4" t="s">
        <v>174</v>
      </c>
      <c r="C370" s="43" t="s">
        <v>79</v>
      </c>
      <c r="D370" s="43" t="s">
        <v>75</v>
      </c>
      <c r="E370" s="46" t="s">
        <v>263</v>
      </c>
      <c r="F370" s="46" t="s">
        <v>2</v>
      </c>
      <c r="G370" s="44">
        <f t="shared" ref="G370:H372" si="53">G371</f>
        <v>1355327.38</v>
      </c>
      <c r="H370" s="44">
        <f t="shared" si="53"/>
        <v>1244668.5900000001</v>
      </c>
      <c r="I370" s="45">
        <f t="shared" si="45"/>
        <v>91.835272301515829</v>
      </c>
    </row>
    <row r="371" spans="1:9" s="68" customFormat="1" ht="33.75" customHeight="1" outlineLevel="2" x14ac:dyDescent="0.2">
      <c r="A371" s="47" t="s">
        <v>161</v>
      </c>
      <c r="B371" s="4" t="s">
        <v>174</v>
      </c>
      <c r="C371" s="43" t="s">
        <v>79</v>
      </c>
      <c r="D371" s="43" t="s">
        <v>75</v>
      </c>
      <c r="E371" s="46" t="s">
        <v>263</v>
      </c>
      <c r="F371" s="46" t="s">
        <v>80</v>
      </c>
      <c r="G371" s="44">
        <f t="shared" si="53"/>
        <v>1355327.38</v>
      </c>
      <c r="H371" s="44">
        <f t="shared" si="53"/>
        <v>1244668.5900000001</v>
      </c>
      <c r="I371" s="45">
        <f t="shared" si="45"/>
        <v>91.835272301515829</v>
      </c>
    </row>
    <row r="372" spans="1:9" s="68" customFormat="1" ht="33.75" customHeight="1" outlineLevel="2" x14ac:dyDescent="0.2">
      <c r="A372" s="42" t="s">
        <v>81</v>
      </c>
      <c r="B372" s="4" t="s">
        <v>174</v>
      </c>
      <c r="C372" s="43" t="s">
        <v>79</v>
      </c>
      <c r="D372" s="43" t="s">
        <v>75</v>
      </c>
      <c r="E372" s="46" t="s">
        <v>263</v>
      </c>
      <c r="F372" s="46" t="s">
        <v>9</v>
      </c>
      <c r="G372" s="44">
        <f t="shared" si="53"/>
        <v>1355327.38</v>
      </c>
      <c r="H372" s="44">
        <f t="shared" si="53"/>
        <v>1244668.5900000001</v>
      </c>
      <c r="I372" s="45">
        <f t="shared" si="45"/>
        <v>91.835272301515829</v>
      </c>
    </row>
    <row r="373" spans="1:9" s="68" customFormat="1" ht="23.25" customHeight="1" outlineLevel="2" x14ac:dyDescent="0.2">
      <c r="A373" s="42" t="s">
        <v>361</v>
      </c>
      <c r="B373" s="4" t="s">
        <v>174</v>
      </c>
      <c r="C373" s="43" t="s">
        <v>79</v>
      </c>
      <c r="D373" s="43" t="s">
        <v>75</v>
      </c>
      <c r="E373" s="46" t="s">
        <v>263</v>
      </c>
      <c r="F373" s="46" t="s">
        <v>336</v>
      </c>
      <c r="G373" s="44">
        <v>1355327.38</v>
      </c>
      <c r="H373" s="45">
        <v>1244668.5900000001</v>
      </c>
      <c r="I373" s="45">
        <f t="shared" si="45"/>
        <v>91.835272301515829</v>
      </c>
    </row>
    <row r="374" spans="1:9" s="68" customFormat="1" ht="23.25" customHeight="1" outlineLevel="2" x14ac:dyDescent="0.2">
      <c r="A374" s="42" t="s">
        <v>393</v>
      </c>
      <c r="B374" s="4" t="s">
        <v>174</v>
      </c>
      <c r="C374" s="43" t="s">
        <v>79</v>
      </c>
      <c r="D374" s="43" t="s">
        <v>75</v>
      </c>
      <c r="E374" s="46" t="s">
        <v>394</v>
      </c>
      <c r="F374" s="46" t="s">
        <v>2</v>
      </c>
      <c r="G374" s="44">
        <f t="shared" ref="G374:H376" si="54">G375</f>
        <v>380000</v>
      </c>
      <c r="H374" s="44">
        <f t="shared" si="54"/>
        <v>378500</v>
      </c>
      <c r="I374" s="45">
        <f t="shared" si="45"/>
        <v>99.60526315789474</v>
      </c>
    </row>
    <row r="375" spans="1:9" s="68" customFormat="1" ht="30.75" customHeight="1" outlineLevel="2" x14ac:dyDescent="0.2">
      <c r="A375" s="42" t="s">
        <v>161</v>
      </c>
      <c r="B375" s="4" t="s">
        <v>174</v>
      </c>
      <c r="C375" s="43" t="s">
        <v>79</v>
      </c>
      <c r="D375" s="43" t="s">
        <v>75</v>
      </c>
      <c r="E375" s="46" t="s">
        <v>394</v>
      </c>
      <c r="F375" s="46" t="s">
        <v>80</v>
      </c>
      <c r="G375" s="44">
        <f t="shared" si="54"/>
        <v>380000</v>
      </c>
      <c r="H375" s="44">
        <f t="shared" si="54"/>
        <v>378500</v>
      </c>
      <c r="I375" s="45">
        <f t="shared" si="45"/>
        <v>99.60526315789474</v>
      </c>
    </row>
    <row r="376" spans="1:9" s="68" customFormat="1" ht="31.5" customHeight="1" outlineLevel="2" x14ac:dyDescent="0.2">
      <c r="A376" s="42" t="s">
        <v>286</v>
      </c>
      <c r="B376" s="4" t="s">
        <v>174</v>
      </c>
      <c r="C376" s="43" t="s">
        <v>79</v>
      </c>
      <c r="D376" s="43" t="s">
        <v>75</v>
      </c>
      <c r="E376" s="46" t="s">
        <v>394</v>
      </c>
      <c r="F376" s="46" t="s">
        <v>9</v>
      </c>
      <c r="G376" s="44">
        <f t="shared" si="54"/>
        <v>380000</v>
      </c>
      <c r="H376" s="44">
        <f t="shared" si="54"/>
        <v>378500</v>
      </c>
      <c r="I376" s="45">
        <f t="shared" si="45"/>
        <v>99.60526315789474</v>
      </c>
    </row>
    <row r="377" spans="1:9" s="68" customFormat="1" ht="23.25" customHeight="1" outlineLevel="2" x14ac:dyDescent="0.2">
      <c r="A377" s="42" t="s">
        <v>361</v>
      </c>
      <c r="B377" s="4" t="s">
        <v>174</v>
      </c>
      <c r="C377" s="43" t="s">
        <v>79</v>
      </c>
      <c r="D377" s="43" t="s">
        <v>75</v>
      </c>
      <c r="E377" s="46" t="s">
        <v>394</v>
      </c>
      <c r="F377" s="46" t="s">
        <v>336</v>
      </c>
      <c r="G377" s="44">
        <v>380000</v>
      </c>
      <c r="H377" s="45">
        <v>378500</v>
      </c>
      <c r="I377" s="45">
        <f t="shared" si="45"/>
        <v>99.60526315789474</v>
      </c>
    </row>
    <row r="378" spans="1:9" s="68" customFormat="1" ht="24" customHeight="1" outlineLevel="2" x14ac:dyDescent="0.2">
      <c r="A378" s="42" t="s">
        <v>258</v>
      </c>
      <c r="B378" s="4" t="s">
        <v>174</v>
      </c>
      <c r="C378" s="43" t="s">
        <v>79</v>
      </c>
      <c r="D378" s="43" t="s">
        <v>75</v>
      </c>
      <c r="E378" s="46" t="s">
        <v>264</v>
      </c>
      <c r="F378" s="46" t="s">
        <v>2</v>
      </c>
      <c r="G378" s="44">
        <f t="shared" ref="G378:H379" si="55">G379</f>
        <v>4517823.7300000004</v>
      </c>
      <c r="H378" s="44">
        <f t="shared" si="55"/>
        <v>4330798.79</v>
      </c>
      <c r="I378" s="45">
        <f t="shared" si="45"/>
        <v>95.86028691739152</v>
      </c>
    </row>
    <row r="379" spans="1:9" s="68" customFormat="1" ht="28.5" customHeight="1" outlineLevel="2" x14ac:dyDescent="0.2">
      <c r="A379" s="42" t="s">
        <v>161</v>
      </c>
      <c r="B379" s="4" t="s">
        <v>174</v>
      </c>
      <c r="C379" s="43" t="s">
        <v>79</v>
      </c>
      <c r="D379" s="43" t="s">
        <v>75</v>
      </c>
      <c r="E379" s="46" t="s">
        <v>264</v>
      </c>
      <c r="F379" s="46" t="s">
        <v>80</v>
      </c>
      <c r="G379" s="44">
        <f t="shared" si="55"/>
        <v>4517823.7300000004</v>
      </c>
      <c r="H379" s="44">
        <f t="shared" si="55"/>
        <v>4330798.79</v>
      </c>
      <c r="I379" s="45">
        <f t="shared" si="45"/>
        <v>95.86028691739152</v>
      </c>
    </row>
    <row r="380" spans="1:9" s="68" customFormat="1" ht="29.25" customHeight="1" outlineLevel="2" x14ac:dyDescent="0.2">
      <c r="A380" s="42" t="s">
        <v>81</v>
      </c>
      <c r="B380" s="4" t="s">
        <v>174</v>
      </c>
      <c r="C380" s="43" t="s">
        <v>79</v>
      </c>
      <c r="D380" s="43" t="s">
        <v>75</v>
      </c>
      <c r="E380" s="46" t="s">
        <v>264</v>
      </c>
      <c r="F380" s="46" t="s">
        <v>9</v>
      </c>
      <c r="G380" s="44">
        <f>G381+G382</f>
        <v>4517823.7300000004</v>
      </c>
      <c r="H380" s="44">
        <f>H381+H382</f>
        <v>4330798.79</v>
      </c>
      <c r="I380" s="45">
        <f t="shared" si="45"/>
        <v>95.86028691739152</v>
      </c>
    </row>
    <row r="381" spans="1:9" s="68" customFormat="1" ht="21.75" customHeight="1" outlineLevel="2" x14ac:dyDescent="0.2">
      <c r="A381" s="42" t="s">
        <v>361</v>
      </c>
      <c r="B381" s="4" t="s">
        <v>174</v>
      </c>
      <c r="C381" s="43" t="s">
        <v>79</v>
      </c>
      <c r="D381" s="43" t="s">
        <v>75</v>
      </c>
      <c r="E381" s="46" t="s">
        <v>264</v>
      </c>
      <c r="F381" s="46" t="s">
        <v>336</v>
      </c>
      <c r="G381" s="44">
        <v>2345593.73</v>
      </c>
      <c r="H381" s="45">
        <v>2345172.66</v>
      </c>
      <c r="I381" s="45">
        <f t="shared" si="45"/>
        <v>99.982048468385017</v>
      </c>
    </row>
    <row r="382" spans="1:9" s="68" customFormat="1" ht="21.75" customHeight="1" outlineLevel="2" x14ac:dyDescent="0.2">
      <c r="A382" s="42" t="s">
        <v>376</v>
      </c>
      <c r="B382" s="4" t="s">
        <v>174</v>
      </c>
      <c r="C382" s="43" t="s">
        <v>79</v>
      </c>
      <c r="D382" s="43" t="s">
        <v>75</v>
      </c>
      <c r="E382" s="46" t="s">
        <v>264</v>
      </c>
      <c r="F382" s="46" t="s">
        <v>377</v>
      </c>
      <c r="G382" s="44">
        <v>2172230</v>
      </c>
      <c r="H382" s="45">
        <v>1985626.13</v>
      </c>
      <c r="I382" s="45">
        <f t="shared" si="45"/>
        <v>91.409571270077279</v>
      </c>
    </row>
    <row r="383" spans="1:9" s="68" customFormat="1" ht="21.75" customHeight="1" outlineLevel="2" x14ac:dyDescent="0.2">
      <c r="A383" s="42" t="s">
        <v>259</v>
      </c>
      <c r="B383" s="4" t="s">
        <v>174</v>
      </c>
      <c r="C383" s="43" t="s">
        <v>79</v>
      </c>
      <c r="D383" s="43" t="s">
        <v>75</v>
      </c>
      <c r="E383" s="46" t="s">
        <v>265</v>
      </c>
      <c r="F383" s="46" t="s">
        <v>2</v>
      </c>
      <c r="G383" s="44">
        <f t="shared" ref="G383:H385" si="56">G384</f>
        <v>120000</v>
      </c>
      <c r="H383" s="44">
        <f t="shared" si="56"/>
        <v>118600.3</v>
      </c>
      <c r="I383" s="45">
        <f t="shared" si="45"/>
        <v>98.833583333333337</v>
      </c>
    </row>
    <row r="384" spans="1:9" s="68" customFormat="1" ht="32.25" customHeight="1" outlineLevel="2" x14ac:dyDescent="0.2">
      <c r="A384" s="42" t="s">
        <v>161</v>
      </c>
      <c r="B384" s="4" t="s">
        <v>174</v>
      </c>
      <c r="C384" s="43" t="s">
        <v>79</v>
      </c>
      <c r="D384" s="43" t="s">
        <v>75</v>
      </c>
      <c r="E384" s="46" t="s">
        <v>265</v>
      </c>
      <c r="F384" s="46" t="s">
        <v>80</v>
      </c>
      <c r="G384" s="44">
        <f t="shared" si="56"/>
        <v>120000</v>
      </c>
      <c r="H384" s="44">
        <f t="shared" si="56"/>
        <v>118600.3</v>
      </c>
      <c r="I384" s="45">
        <f t="shared" si="45"/>
        <v>98.833583333333337</v>
      </c>
    </row>
    <row r="385" spans="1:9" s="68" customFormat="1" ht="32.25" customHeight="1" outlineLevel="2" x14ac:dyDescent="0.2">
      <c r="A385" s="42" t="s">
        <v>81</v>
      </c>
      <c r="B385" s="4" t="s">
        <v>174</v>
      </c>
      <c r="C385" s="43" t="s">
        <v>79</v>
      </c>
      <c r="D385" s="43" t="s">
        <v>75</v>
      </c>
      <c r="E385" s="46" t="s">
        <v>265</v>
      </c>
      <c r="F385" s="46" t="s">
        <v>9</v>
      </c>
      <c r="G385" s="44">
        <f t="shared" si="56"/>
        <v>120000</v>
      </c>
      <c r="H385" s="44">
        <f t="shared" si="56"/>
        <v>118600.3</v>
      </c>
      <c r="I385" s="45">
        <f t="shared" si="45"/>
        <v>98.833583333333337</v>
      </c>
    </row>
    <row r="386" spans="1:9" s="68" customFormat="1" ht="23.25" customHeight="1" outlineLevel="2" x14ac:dyDescent="0.2">
      <c r="A386" s="42" t="s">
        <v>361</v>
      </c>
      <c r="B386" s="4" t="s">
        <v>174</v>
      </c>
      <c r="C386" s="43" t="s">
        <v>79</v>
      </c>
      <c r="D386" s="43" t="s">
        <v>75</v>
      </c>
      <c r="E386" s="46" t="s">
        <v>265</v>
      </c>
      <c r="F386" s="46" t="s">
        <v>336</v>
      </c>
      <c r="G386" s="44">
        <v>120000</v>
      </c>
      <c r="H386" s="45">
        <v>118600.3</v>
      </c>
      <c r="I386" s="45">
        <f t="shared" si="45"/>
        <v>98.833583333333337</v>
      </c>
    </row>
    <row r="387" spans="1:9" s="68" customFormat="1" ht="23.25" customHeight="1" outlineLevel="2" x14ac:dyDescent="0.2">
      <c r="A387" s="42" t="s">
        <v>308</v>
      </c>
      <c r="B387" s="4" t="s">
        <v>174</v>
      </c>
      <c r="C387" s="43" t="s">
        <v>79</v>
      </c>
      <c r="D387" s="43" t="s">
        <v>75</v>
      </c>
      <c r="E387" s="46" t="s">
        <v>307</v>
      </c>
      <c r="F387" s="46" t="s">
        <v>2</v>
      </c>
      <c r="G387" s="44">
        <f t="shared" ref="G387:H389" si="57">G388</f>
        <v>749225.61</v>
      </c>
      <c r="H387" s="44">
        <f t="shared" si="57"/>
        <v>749225.61</v>
      </c>
      <c r="I387" s="45">
        <f t="shared" si="45"/>
        <v>100</v>
      </c>
    </row>
    <row r="388" spans="1:9" s="68" customFormat="1" ht="32.25" customHeight="1" outlineLevel="2" x14ac:dyDescent="0.2">
      <c r="A388" s="42" t="s">
        <v>161</v>
      </c>
      <c r="B388" s="4" t="s">
        <v>174</v>
      </c>
      <c r="C388" s="43" t="s">
        <v>79</v>
      </c>
      <c r="D388" s="43" t="s">
        <v>75</v>
      </c>
      <c r="E388" s="46" t="s">
        <v>307</v>
      </c>
      <c r="F388" s="46" t="s">
        <v>80</v>
      </c>
      <c r="G388" s="44">
        <f t="shared" si="57"/>
        <v>749225.61</v>
      </c>
      <c r="H388" s="44">
        <f t="shared" si="57"/>
        <v>749225.61</v>
      </c>
      <c r="I388" s="45">
        <f t="shared" si="45"/>
        <v>100</v>
      </c>
    </row>
    <row r="389" spans="1:9" s="68" customFormat="1" ht="32.25" customHeight="1" outlineLevel="2" x14ac:dyDescent="0.2">
      <c r="A389" s="42" t="s">
        <v>286</v>
      </c>
      <c r="B389" s="4" t="s">
        <v>174</v>
      </c>
      <c r="C389" s="43" t="s">
        <v>79</v>
      </c>
      <c r="D389" s="43" t="s">
        <v>75</v>
      </c>
      <c r="E389" s="46" t="s">
        <v>307</v>
      </c>
      <c r="F389" s="46" t="s">
        <v>9</v>
      </c>
      <c r="G389" s="44">
        <f t="shared" si="57"/>
        <v>749225.61</v>
      </c>
      <c r="H389" s="44">
        <f t="shared" si="57"/>
        <v>749225.61</v>
      </c>
      <c r="I389" s="45">
        <f t="shared" si="45"/>
        <v>100</v>
      </c>
    </row>
    <row r="390" spans="1:9" s="68" customFormat="1" ht="23.25" customHeight="1" outlineLevel="2" x14ac:dyDescent="0.2">
      <c r="A390" s="42" t="s">
        <v>361</v>
      </c>
      <c r="B390" s="4" t="s">
        <v>174</v>
      </c>
      <c r="C390" s="43" t="s">
        <v>79</v>
      </c>
      <c r="D390" s="43" t="s">
        <v>75</v>
      </c>
      <c r="E390" s="46" t="s">
        <v>307</v>
      </c>
      <c r="F390" s="46" t="s">
        <v>336</v>
      </c>
      <c r="G390" s="44">
        <v>749225.61</v>
      </c>
      <c r="H390" s="45">
        <v>749225.61</v>
      </c>
      <c r="I390" s="45">
        <f t="shared" si="45"/>
        <v>100</v>
      </c>
    </row>
    <row r="391" spans="1:9" s="68" customFormat="1" ht="23.25" customHeight="1" outlineLevel="2" x14ac:dyDescent="0.2">
      <c r="A391" s="42" t="s">
        <v>310</v>
      </c>
      <c r="B391" s="4" t="s">
        <v>174</v>
      </c>
      <c r="C391" s="43" t="s">
        <v>79</v>
      </c>
      <c r="D391" s="43" t="s">
        <v>75</v>
      </c>
      <c r="E391" s="46" t="s">
        <v>309</v>
      </c>
      <c r="F391" s="46" t="s">
        <v>2</v>
      </c>
      <c r="G391" s="44">
        <f t="shared" ref="G391:H401" si="58">G392</f>
        <v>6525671.8700000001</v>
      </c>
      <c r="H391" s="44">
        <f t="shared" si="58"/>
        <v>6525671.8600000003</v>
      </c>
      <c r="I391" s="45">
        <f t="shared" si="45"/>
        <v>99.999999846759081</v>
      </c>
    </row>
    <row r="392" spans="1:9" s="68" customFormat="1" ht="29.25" customHeight="1" outlineLevel="2" x14ac:dyDescent="0.2">
      <c r="A392" s="42" t="s">
        <v>161</v>
      </c>
      <c r="B392" s="4" t="s">
        <v>174</v>
      </c>
      <c r="C392" s="43" t="s">
        <v>79</v>
      </c>
      <c r="D392" s="43" t="s">
        <v>75</v>
      </c>
      <c r="E392" s="46" t="s">
        <v>309</v>
      </c>
      <c r="F392" s="46" t="s">
        <v>80</v>
      </c>
      <c r="G392" s="44">
        <f t="shared" si="58"/>
        <v>6525671.8700000001</v>
      </c>
      <c r="H392" s="44">
        <f t="shared" si="58"/>
        <v>6525671.8600000003</v>
      </c>
      <c r="I392" s="45">
        <f t="shared" si="45"/>
        <v>99.999999846759081</v>
      </c>
    </row>
    <row r="393" spans="1:9" s="68" customFormat="1" ht="29.25" customHeight="1" outlineLevel="2" x14ac:dyDescent="0.2">
      <c r="A393" s="42" t="s">
        <v>286</v>
      </c>
      <c r="B393" s="4" t="s">
        <v>174</v>
      </c>
      <c r="C393" s="43" t="s">
        <v>79</v>
      </c>
      <c r="D393" s="43" t="s">
        <v>75</v>
      </c>
      <c r="E393" s="46" t="s">
        <v>309</v>
      </c>
      <c r="F393" s="46" t="s">
        <v>9</v>
      </c>
      <c r="G393" s="44">
        <f t="shared" si="58"/>
        <v>6525671.8700000001</v>
      </c>
      <c r="H393" s="44">
        <f t="shared" si="58"/>
        <v>6525671.8600000003</v>
      </c>
      <c r="I393" s="45">
        <f t="shared" si="45"/>
        <v>99.999999846759081</v>
      </c>
    </row>
    <row r="394" spans="1:9" s="68" customFormat="1" ht="24" customHeight="1" outlineLevel="2" x14ac:dyDescent="0.2">
      <c r="A394" s="42" t="s">
        <v>361</v>
      </c>
      <c r="B394" s="4" t="s">
        <v>174</v>
      </c>
      <c r="C394" s="43" t="s">
        <v>79</v>
      </c>
      <c r="D394" s="43" t="s">
        <v>75</v>
      </c>
      <c r="E394" s="46" t="s">
        <v>309</v>
      </c>
      <c r="F394" s="46" t="s">
        <v>336</v>
      </c>
      <c r="G394" s="44">
        <v>6525671.8700000001</v>
      </c>
      <c r="H394" s="45">
        <v>6525671.8600000003</v>
      </c>
      <c r="I394" s="45">
        <f t="shared" si="45"/>
        <v>99.999999846759081</v>
      </c>
    </row>
    <row r="395" spans="1:9" s="68" customFormat="1" ht="24" customHeight="1" outlineLevel="2" x14ac:dyDescent="0.2">
      <c r="A395" s="42" t="s">
        <v>396</v>
      </c>
      <c r="B395" s="4" t="s">
        <v>174</v>
      </c>
      <c r="C395" s="43" t="s">
        <v>79</v>
      </c>
      <c r="D395" s="43" t="s">
        <v>75</v>
      </c>
      <c r="E395" s="46" t="s">
        <v>395</v>
      </c>
      <c r="F395" s="46" t="s">
        <v>2</v>
      </c>
      <c r="G395" s="44">
        <f t="shared" si="58"/>
        <v>85000</v>
      </c>
      <c r="H395" s="44">
        <f t="shared" si="58"/>
        <v>85000</v>
      </c>
      <c r="I395" s="45">
        <f t="shared" ref="I395:I398" si="59">H395/G395*100</f>
        <v>100</v>
      </c>
    </row>
    <row r="396" spans="1:9" s="68" customFormat="1" ht="32.25" customHeight="1" outlineLevel="2" x14ac:dyDescent="0.2">
      <c r="A396" s="42" t="s">
        <v>161</v>
      </c>
      <c r="B396" s="4" t="s">
        <v>174</v>
      </c>
      <c r="C396" s="43" t="s">
        <v>79</v>
      </c>
      <c r="D396" s="43" t="s">
        <v>75</v>
      </c>
      <c r="E396" s="46" t="s">
        <v>395</v>
      </c>
      <c r="F396" s="46" t="s">
        <v>80</v>
      </c>
      <c r="G396" s="44">
        <f t="shared" si="58"/>
        <v>85000</v>
      </c>
      <c r="H396" s="44">
        <f t="shared" si="58"/>
        <v>85000</v>
      </c>
      <c r="I396" s="45">
        <f t="shared" si="59"/>
        <v>100</v>
      </c>
    </row>
    <row r="397" spans="1:9" s="68" customFormat="1" ht="32.25" customHeight="1" outlineLevel="2" x14ac:dyDescent="0.2">
      <c r="A397" s="42" t="s">
        <v>286</v>
      </c>
      <c r="B397" s="4" t="s">
        <v>174</v>
      </c>
      <c r="C397" s="43" t="s">
        <v>79</v>
      </c>
      <c r="D397" s="43" t="s">
        <v>75</v>
      </c>
      <c r="E397" s="46" t="s">
        <v>395</v>
      </c>
      <c r="F397" s="46" t="s">
        <v>9</v>
      </c>
      <c r="G397" s="44">
        <f t="shared" si="58"/>
        <v>85000</v>
      </c>
      <c r="H397" s="44">
        <f t="shared" si="58"/>
        <v>85000</v>
      </c>
      <c r="I397" s="45">
        <f t="shared" si="59"/>
        <v>100</v>
      </c>
    </row>
    <row r="398" spans="1:9" s="68" customFormat="1" ht="24.75" customHeight="1" outlineLevel="2" x14ac:dyDescent="0.2">
      <c r="A398" s="42" t="s">
        <v>361</v>
      </c>
      <c r="B398" s="4" t="s">
        <v>174</v>
      </c>
      <c r="C398" s="43" t="s">
        <v>79</v>
      </c>
      <c r="D398" s="43" t="s">
        <v>75</v>
      </c>
      <c r="E398" s="46" t="s">
        <v>395</v>
      </c>
      <c r="F398" s="46" t="s">
        <v>336</v>
      </c>
      <c r="G398" s="44">
        <v>85000</v>
      </c>
      <c r="H398" s="45">
        <v>85000</v>
      </c>
      <c r="I398" s="45">
        <f t="shared" si="59"/>
        <v>100</v>
      </c>
    </row>
    <row r="399" spans="1:9" s="68" customFormat="1" ht="31.5" customHeight="1" outlineLevel="2" x14ac:dyDescent="0.2">
      <c r="A399" s="42" t="s">
        <v>398</v>
      </c>
      <c r="B399" s="4" t="s">
        <v>174</v>
      </c>
      <c r="C399" s="43" t="s">
        <v>79</v>
      </c>
      <c r="D399" s="43" t="s">
        <v>75</v>
      </c>
      <c r="E399" s="46" t="s">
        <v>397</v>
      </c>
      <c r="F399" s="46" t="s">
        <v>2</v>
      </c>
      <c r="G399" s="44">
        <f t="shared" si="58"/>
        <v>4293468.18</v>
      </c>
      <c r="H399" s="44">
        <f t="shared" si="58"/>
        <v>4293468.18</v>
      </c>
      <c r="I399" s="45">
        <f t="shared" ref="I399:I402" si="60">H399/G399*100</f>
        <v>100</v>
      </c>
    </row>
    <row r="400" spans="1:9" s="68" customFormat="1" ht="31.5" customHeight="1" outlineLevel="2" x14ac:dyDescent="0.2">
      <c r="A400" s="42" t="s">
        <v>161</v>
      </c>
      <c r="B400" s="4" t="s">
        <v>174</v>
      </c>
      <c r="C400" s="43" t="s">
        <v>79</v>
      </c>
      <c r="D400" s="43" t="s">
        <v>75</v>
      </c>
      <c r="E400" s="46" t="s">
        <v>397</v>
      </c>
      <c r="F400" s="46" t="s">
        <v>80</v>
      </c>
      <c r="G400" s="44">
        <f t="shared" si="58"/>
        <v>4293468.18</v>
      </c>
      <c r="H400" s="44">
        <f t="shared" si="58"/>
        <v>4293468.18</v>
      </c>
      <c r="I400" s="45">
        <f t="shared" si="60"/>
        <v>100</v>
      </c>
    </row>
    <row r="401" spans="1:9" s="68" customFormat="1" ht="31.5" customHeight="1" outlineLevel="2" x14ac:dyDescent="0.2">
      <c r="A401" s="42" t="s">
        <v>286</v>
      </c>
      <c r="B401" s="4" t="s">
        <v>174</v>
      </c>
      <c r="C401" s="43" t="s">
        <v>79</v>
      </c>
      <c r="D401" s="43" t="s">
        <v>75</v>
      </c>
      <c r="E401" s="46" t="s">
        <v>397</v>
      </c>
      <c r="F401" s="46" t="s">
        <v>9</v>
      </c>
      <c r="G401" s="44">
        <f t="shared" si="58"/>
        <v>4293468.18</v>
      </c>
      <c r="H401" s="44">
        <f t="shared" si="58"/>
        <v>4293468.18</v>
      </c>
      <c r="I401" s="45">
        <f t="shared" si="60"/>
        <v>100</v>
      </c>
    </row>
    <row r="402" spans="1:9" s="68" customFormat="1" ht="24" customHeight="1" outlineLevel="2" x14ac:dyDescent="0.2">
      <c r="A402" s="42" t="s">
        <v>361</v>
      </c>
      <c r="B402" s="4" t="s">
        <v>174</v>
      </c>
      <c r="C402" s="43" t="s">
        <v>79</v>
      </c>
      <c r="D402" s="43" t="s">
        <v>75</v>
      </c>
      <c r="E402" s="46" t="s">
        <v>397</v>
      </c>
      <c r="F402" s="46" t="s">
        <v>336</v>
      </c>
      <c r="G402" s="44">
        <v>4293468.18</v>
      </c>
      <c r="H402" s="45">
        <v>4293468.18</v>
      </c>
      <c r="I402" s="45">
        <f t="shared" si="60"/>
        <v>100</v>
      </c>
    </row>
    <row r="403" spans="1:9" s="68" customFormat="1" ht="39.75" customHeight="1" outlineLevel="2" x14ac:dyDescent="0.2">
      <c r="A403" s="42" t="s">
        <v>596</v>
      </c>
      <c r="B403" s="4" t="s">
        <v>174</v>
      </c>
      <c r="C403" s="43" t="s">
        <v>79</v>
      </c>
      <c r="D403" s="43" t="s">
        <v>75</v>
      </c>
      <c r="E403" s="46" t="s">
        <v>597</v>
      </c>
      <c r="F403" s="46" t="s">
        <v>2</v>
      </c>
      <c r="G403" s="44">
        <f>G404+G408+G412</f>
        <v>33037486.960000001</v>
      </c>
      <c r="H403" s="44">
        <f>H404+H408+H412</f>
        <v>31380793.570000004</v>
      </c>
      <c r="I403" s="45">
        <f t="shared" ref="I403:I419" si="61">H403/G403*100</f>
        <v>94.985413412328143</v>
      </c>
    </row>
    <row r="404" spans="1:9" s="68" customFormat="1" ht="57" customHeight="1" outlineLevel="2" x14ac:dyDescent="0.2">
      <c r="A404" s="42" t="s">
        <v>195</v>
      </c>
      <c r="B404" s="4" t="s">
        <v>174</v>
      </c>
      <c r="C404" s="43" t="s">
        <v>79</v>
      </c>
      <c r="D404" s="43" t="s">
        <v>75</v>
      </c>
      <c r="E404" s="46" t="s">
        <v>597</v>
      </c>
      <c r="F404" s="46" t="s">
        <v>73</v>
      </c>
      <c r="G404" s="44">
        <f>G405</f>
        <v>21403609.960000001</v>
      </c>
      <c r="H404" s="44">
        <f>H405</f>
        <v>20960218.620000001</v>
      </c>
      <c r="I404" s="45">
        <f t="shared" si="61"/>
        <v>97.928427303484654</v>
      </c>
    </row>
    <row r="405" spans="1:9" s="68" customFormat="1" ht="26.25" customHeight="1" outlineLevel="2" x14ac:dyDescent="0.2">
      <c r="A405" s="42" t="s">
        <v>20</v>
      </c>
      <c r="B405" s="4" t="s">
        <v>174</v>
      </c>
      <c r="C405" s="43" t="s">
        <v>79</v>
      </c>
      <c r="D405" s="43" t="s">
        <v>75</v>
      </c>
      <c r="E405" s="46" t="s">
        <v>597</v>
      </c>
      <c r="F405" s="46" t="s">
        <v>21</v>
      </c>
      <c r="G405" s="44">
        <f>G406+G407</f>
        <v>21403609.960000001</v>
      </c>
      <c r="H405" s="44">
        <f>H406+H407</f>
        <v>20960218.620000001</v>
      </c>
      <c r="I405" s="45">
        <f t="shared" si="61"/>
        <v>97.928427303484654</v>
      </c>
    </row>
    <row r="406" spans="1:9" s="110" customFormat="1" ht="27" customHeight="1" outlineLevel="2" x14ac:dyDescent="0.2">
      <c r="A406" s="42" t="s">
        <v>355</v>
      </c>
      <c r="B406" s="4" t="s">
        <v>174</v>
      </c>
      <c r="C406" s="43" t="s">
        <v>79</v>
      </c>
      <c r="D406" s="43" t="s">
        <v>75</v>
      </c>
      <c r="E406" s="46" t="s">
        <v>597</v>
      </c>
      <c r="F406" s="46" t="s">
        <v>341</v>
      </c>
      <c r="G406" s="44">
        <v>16439024.970000001</v>
      </c>
      <c r="H406" s="44">
        <v>16132201.970000001</v>
      </c>
      <c r="I406" s="45">
        <f t="shared" si="61"/>
        <v>98.13356935365735</v>
      </c>
    </row>
    <row r="407" spans="1:9" s="110" customFormat="1" ht="32.25" customHeight="1" outlineLevel="2" x14ac:dyDescent="0.2">
      <c r="A407" s="42" t="s">
        <v>356</v>
      </c>
      <c r="B407" s="4" t="s">
        <v>174</v>
      </c>
      <c r="C407" s="43" t="s">
        <v>79</v>
      </c>
      <c r="D407" s="43" t="s">
        <v>75</v>
      </c>
      <c r="E407" s="46" t="s">
        <v>597</v>
      </c>
      <c r="F407" s="46" t="s">
        <v>342</v>
      </c>
      <c r="G407" s="44">
        <v>4964584.99</v>
      </c>
      <c r="H407" s="44">
        <v>4828016.6500000004</v>
      </c>
      <c r="I407" s="45">
        <f t="shared" si="61"/>
        <v>97.249148916272247</v>
      </c>
    </row>
    <row r="408" spans="1:9" s="68" customFormat="1" ht="25.5" customHeight="1" outlineLevel="2" x14ac:dyDescent="0.2">
      <c r="A408" s="42" t="s">
        <v>161</v>
      </c>
      <c r="B408" s="4" t="s">
        <v>174</v>
      </c>
      <c r="C408" s="43" t="s">
        <v>79</v>
      </c>
      <c r="D408" s="43" t="s">
        <v>75</v>
      </c>
      <c r="E408" s="46" t="s">
        <v>597</v>
      </c>
      <c r="F408" s="46" t="s">
        <v>80</v>
      </c>
      <c r="G408" s="44">
        <f>G409</f>
        <v>11517772</v>
      </c>
      <c r="H408" s="44">
        <f>H409</f>
        <v>10325259.4</v>
      </c>
      <c r="I408" s="45">
        <f t="shared" si="61"/>
        <v>89.646325695629343</v>
      </c>
    </row>
    <row r="409" spans="1:9" s="39" customFormat="1" ht="33.75" customHeight="1" outlineLevel="2" x14ac:dyDescent="0.2">
      <c r="A409" s="42" t="s">
        <v>286</v>
      </c>
      <c r="B409" s="4" t="s">
        <v>174</v>
      </c>
      <c r="C409" s="43" t="s">
        <v>79</v>
      </c>
      <c r="D409" s="43" t="s">
        <v>75</v>
      </c>
      <c r="E409" s="46" t="s">
        <v>597</v>
      </c>
      <c r="F409" s="46" t="s">
        <v>9</v>
      </c>
      <c r="G409" s="44">
        <f>G410+G411</f>
        <v>11517772</v>
      </c>
      <c r="H409" s="44">
        <f>H410+H411</f>
        <v>10325259.4</v>
      </c>
      <c r="I409" s="45">
        <f t="shared" si="61"/>
        <v>89.646325695629343</v>
      </c>
    </row>
    <row r="410" spans="1:9" s="110" customFormat="1" ht="27" customHeight="1" outlineLevel="2" x14ac:dyDescent="0.2">
      <c r="A410" s="42" t="s">
        <v>361</v>
      </c>
      <c r="B410" s="4" t="s">
        <v>174</v>
      </c>
      <c r="C410" s="43" t="s">
        <v>79</v>
      </c>
      <c r="D410" s="43" t="s">
        <v>75</v>
      </c>
      <c r="E410" s="46" t="s">
        <v>597</v>
      </c>
      <c r="F410" s="46" t="s">
        <v>336</v>
      </c>
      <c r="G410" s="44">
        <v>10632672</v>
      </c>
      <c r="H410" s="44">
        <v>9498373.5600000005</v>
      </c>
      <c r="I410" s="45">
        <f t="shared" si="61"/>
        <v>89.33195305940032</v>
      </c>
    </row>
    <row r="411" spans="1:9" s="110" customFormat="1" ht="26.25" customHeight="1" outlineLevel="2" x14ac:dyDescent="0.2">
      <c r="A411" s="42" t="s">
        <v>403</v>
      </c>
      <c r="B411" s="4" t="s">
        <v>174</v>
      </c>
      <c r="C411" s="43" t="s">
        <v>79</v>
      </c>
      <c r="D411" s="43" t="s">
        <v>75</v>
      </c>
      <c r="E411" s="46" t="s">
        <v>597</v>
      </c>
      <c r="F411" s="46" t="s">
        <v>377</v>
      </c>
      <c r="G411" s="44">
        <v>885100</v>
      </c>
      <c r="H411" s="44">
        <v>826885.84</v>
      </c>
      <c r="I411" s="45">
        <f t="shared" si="61"/>
        <v>93.422871991865321</v>
      </c>
    </row>
    <row r="412" spans="1:9" s="37" customFormat="1" ht="22.5" customHeight="1" outlineLevel="2" x14ac:dyDescent="0.2">
      <c r="A412" s="24" t="s">
        <v>83</v>
      </c>
      <c r="B412" s="25" t="s">
        <v>174</v>
      </c>
      <c r="C412" s="26" t="s">
        <v>79</v>
      </c>
      <c r="D412" s="26" t="s">
        <v>75</v>
      </c>
      <c r="E412" s="29" t="s">
        <v>597</v>
      </c>
      <c r="F412" s="29" t="s">
        <v>84</v>
      </c>
      <c r="G412" s="44">
        <f>G413</f>
        <v>116105</v>
      </c>
      <c r="H412" s="44">
        <f>H413</f>
        <v>95315.55</v>
      </c>
      <c r="I412" s="45">
        <f t="shared" si="61"/>
        <v>82.094268119374703</v>
      </c>
    </row>
    <row r="413" spans="1:9" s="37" customFormat="1" ht="23.25" customHeight="1" outlineLevel="2" x14ac:dyDescent="0.2">
      <c r="A413" s="24" t="s">
        <v>12</v>
      </c>
      <c r="B413" s="25" t="s">
        <v>174</v>
      </c>
      <c r="C413" s="26" t="s">
        <v>79</v>
      </c>
      <c r="D413" s="26" t="s">
        <v>75</v>
      </c>
      <c r="E413" s="29" t="s">
        <v>597</v>
      </c>
      <c r="F413" s="29" t="s">
        <v>13</v>
      </c>
      <c r="G413" s="44">
        <f>G414+G415+G416</f>
        <v>116105</v>
      </c>
      <c r="H413" s="44">
        <f>H414+H415+H416</f>
        <v>95315.55</v>
      </c>
      <c r="I413" s="45">
        <f t="shared" si="61"/>
        <v>82.094268119374703</v>
      </c>
    </row>
    <row r="414" spans="1:9" s="110" customFormat="1" ht="22.5" customHeight="1" outlineLevel="2" x14ac:dyDescent="0.2">
      <c r="A414" s="24" t="s">
        <v>373</v>
      </c>
      <c r="B414" s="25" t="s">
        <v>174</v>
      </c>
      <c r="C414" s="26" t="s">
        <v>79</v>
      </c>
      <c r="D414" s="26" t="s">
        <v>75</v>
      </c>
      <c r="E414" s="29" t="s">
        <v>597</v>
      </c>
      <c r="F414" s="29" t="s">
        <v>338</v>
      </c>
      <c r="G414" s="44">
        <v>1850</v>
      </c>
      <c r="H414" s="44">
        <v>1373.55</v>
      </c>
      <c r="I414" s="45">
        <f t="shared" si="61"/>
        <v>74.245945945945948</v>
      </c>
    </row>
    <row r="415" spans="1:9" s="110" customFormat="1" ht="20.25" customHeight="1" outlineLevel="2" x14ac:dyDescent="0.2">
      <c r="A415" s="24" t="s">
        <v>374</v>
      </c>
      <c r="B415" s="25" t="s">
        <v>174</v>
      </c>
      <c r="C415" s="26" t="s">
        <v>79</v>
      </c>
      <c r="D415" s="26" t="s">
        <v>75</v>
      </c>
      <c r="E415" s="29" t="s">
        <v>597</v>
      </c>
      <c r="F415" s="29" t="s">
        <v>339</v>
      </c>
      <c r="G415" s="44">
        <v>86105</v>
      </c>
      <c r="H415" s="44">
        <v>81399</v>
      </c>
      <c r="I415" s="45">
        <f t="shared" si="61"/>
        <v>94.534579873410379</v>
      </c>
    </row>
    <row r="416" spans="1:9" s="110" customFormat="1" ht="24" customHeight="1" outlineLevel="2" x14ac:dyDescent="0.2">
      <c r="A416" s="24" t="s">
        <v>375</v>
      </c>
      <c r="B416" s="25" t="s">
        <v>174</v>
      </c>
      <c r="C416" s="26" t="s">
        <v>79</v>
      </c>
      <c r="D416" s="26" t="s">
        <v>75</v>
      </c>
      <c r="E416" s="29" t="s">
        <v>597</v>
      </c>
      <c r="F416" s="29" t="s">
        <v>340</v>
      </c>
      <c r="G416" s="44">
        <v>28150</v>
      </c>
      <c r="H416" s="44">
        <v>12543</v>
      </c>
      <c r="I416" s="45">
        <f t="shared" si="61"/>
        <v>44.557726465364119</v>
      </c>
    </row>
    <row r="417" spans="1:9" s="110" customFormat="1" ht="30" customHeight="1" outlineLevel="2" x14ac:dyDescent="0.2">
      <c r="A417" s="24" t="s">
        <v>598</v>
      </c>
      <c r="B417" s="25" t="s">
        <v>174</v>
      </c>
      <c r="C417" s="26" t="s">
        <v>79</v>
      </c>
      <c r="D417" s="26" t="s">
        <v>75</v>
      </c>
      <c r="E417" s="29" t="s">
        <v>599</v>
      </c>
      <c r="F417" s="29" t="s">
        <v>2</v>
      </c>
      <c r="G417" s="44">
        <f t="shared" ref="G417:H419" si="62">G418</f>
        <v>817509.4</v>
      </c>
      <c r="H417" s="44">
        <f t="shared" si="62"/>
        <v>817509.4</v>
      </c>
      <c r="I417" s="45">
        <f t="shared" si="61"/>
        <v>100</v>
      </c>
    </row>
    <row r="418" spans="1:9" s="110" customFormat="1" ht="33" customHeight="1" outlineLevel="2" x14ac:dyDescent="0.2">
      <c r="A418" s="24" t="s">
        <v>161</v>
      </c>
      <c r="B418" s="25" t="s">
        <v>174</v>
      </c>
      <c r="C418" s="26" t="s">
        <v>79</v>
      </c>
      <c r="D418" s="26" t="s">
        <v>75</v>
      </c>
      <c r="E418" s="29" t="s">
        <v>599</v>
      </c>
      <c r="F418" s="29" t="s">
        <v>80</v>
      </c>
      <c r="G418" s="44">
        <f t="shared" si="62"/>
        <v>817509.4</v>
      </c>
      <c r="H418" s="44">
        <f t="shared" si="62"/>
        <v>817509.4</v>
      </c>
      <c r="I418" s="45">
        <f t="shared" si="61"/>
        <v>100</v>
      </c>
    </row>
    <row r="419" spans="1:9" s="110" customFormat="1" ht="33" customHeight="1" outlineLevel="2" x14ac:dyDescent="0.2">
      <c r="A419" s="24" t="s">
        <v>286</v>
      </c>
      <c r="B419" s="25" t="s">
        <v>174</v>
      </c>
      <c r="C419" s="26" t="s">
        <v>79</v>
      </c>
      <c r="D419" s="26" t="s">
        <v>75</v>
      </c>
      <c r="E419" s="29" t="s">
        <v>599</v>
      </c>
      <c r="F419" s="29" t="s">
        <v>9</v>
      </c>
      <c r="G419" s="44">
        <f t="shared" si="62"/>
        <v>817509.4</v>
      </c>
      <c r="H419" s="44">
        <f t="shared" si="62"/>
        <v>817509.4</v>
      </c>
      <c r="I419" s="45">
        <f t="shared" si="61"/>
        <v>100</v>
      </c>
    </row>
    <row r="420" spans="1:9" s="37" customFormat="1" ht="27.75" customHeight="1" outlineLevel="2" x14ac:dyDescent="0.2">
      <c r="A420" s="24" t="s">
        <v>361</v>
      </c>
      <c r="B420" s="25" t="s">
        <v>174</v>
      </c>
      <c r="C420" s="26" t="s">
        <v>79</v>
      </c>
      <c r="D420" s="26" t="s">
        <v>75</v>
      </c>
      <c r="E420" s="29" t="s">
        <v>599</v>
      </c>
      <c r="F420" s="29" t="s">
        <v>336</v>
      </c>
      <c r="G420" s="44">
        <v>817509.4</v>
      </c>
      <c r="H420" s="45">
        <v>817509.4</v>
      </c>
      <c r="I420" s="22">
        <f t="shared" ref="I420:I428" si="63">H420/G420*100</f>
        <v>100</v>
      </c>
    </row>
    <row r="421" spans="1:9" s="110" customFormat="1" ht="27.75" customHeight="1" outlineLevel="2" x14ac:dyDescent="0.2">
      <c r="A421" s="24" t="s">
        <v>600</v>
      </c>
      <c r="B421" s="25" t="s">
        <v>174</v>
      </c>
      <c r="C421" s="26" t="s">
        <v>79</v>
      </c>
      <c r="D421" s="26" t="s">
        <v>75</v>
      </c>
      <c r="E421" s="29" t="s">
        <v>601</v>
      </c>
      <c r="F421" s="29" t="s">
        <v>2</v>
      </c>
      <c r="G421" s="44">
        <f t="shared" ref="G421:H423" si="64">G422</f>
        <v>2346063.9700000002</v>
      </c>
      <c r="H421" s="44">
        <f t="shared" si="64"/>
        <v>2346063.9700000002</v>
      </c>
      <c r="I421" s="22">
        <f t="shared" si="63"/>
        <v>100</v>
      </c>
    </row>
    <row r="422" spans="1:9" s="110" customFormat="1" ht="27.75" customHeight="1" outlineLevel="2" x14ac:dyDescent="0.2">
      <c r="A422" s="24" t="s">
        <v>161</v>
      </c>
      <c r="B422" s="25" t="s">
        <v>174</v>
      </c>
      <c r="C422" s="26" t="s">
        <v>79</v>
      </c>
      <c r="D422" s="26" t="s">
        <v>75</v>
      </c>
      <c r="E422" s="29" t="s">
        <v>601</v>
      </c>
      <c r="F422" s="29" t="s">
        <v>80</v>
      </c>
      <c r="G422" s="44">
        <f t="shared" si="64"/>
        <v>2346063.9700000002</v>
      </c>
      <c r="H422" s="44">
        <f t="shared" si="64"/>
        <v>2346063.9700000002</v>
      </c>
      <c r="I422" s="22">
        <f t="shared" si="63"/>
        <v>100</v>
      </c>
    </row>
    <row r="423" spans="1:9" s="110" customFormat="1" ht="27.75" customHeight="1" outlineLevel="2" x14ac:dyDescent="0.2">
      <c r="A423" s="24" t="s">
        <v>286</v>
      </c>
      <c r="B423" s="25" t="s">
        <v>174</v>
      </c>
      <c r="C423" s="26" t="s">
        <v>79</v>
      </c>
      <c r="D423" s="26" t="s">
        <v>75</v>
      </c>
      <c r="E423" s="29" t="s">
        <v>601</v>
      </c>
      <c r="F423" s="29" t="s">
        <v>9</v>
      </c>
      <c r="G423" s="44">
        <f t="shared" si="64"/>
        <v>2346063.9700000002</v>
      </c>
      <c r="H423" s="44">
        <f t="shared" si="64"/>
        <v>2346063.9700000002</v>
      </c>
      <c r="I423" s="22">
        <f t="shared" si="63"/>
        <v>100</v>
      </c>
    </row>
    <row r="424" spans="1:9" s="110" customFormat="1" ht="27.75" customHeight="1" outlineLevel="2" x14ac:dyDescent="0.2">
      <c r="A424" s="24" t="s">
        <v>361</v>
      </c>
      <c r="B424" s="25" t="s">
        <v>174</v>
      </c>
      <c r="C424" s="26" t="s">
        <v>79</v>
      </c>
      <c r="D424" s="26" t="s">
        <v>75</v>
      </c>
      <c r="E424" s="29" t="s">
        <v>601</v>
      </c>
      <c r="F424" s="29" t="s">
        <v>336</v>
      </c>
      <c r="G424" s="44">
        <v>2346063.9700000002</v>
      </c>
      <c r="H424" s="45">
        <v>2346063.9700000002</v>
      </c>
      <c r="I424" s="22">
        <f t="shared" si="63"/>
        <v>100</v>
      </c>
    </row>
    <row r="425" spans="1:9" s="110" customFormat="1" ht="34.5" customHeight="1" outlineLevel="2" x14ac:dyDescent="0.2">
      <c r="A425" s="24" t="s">
        <v>603</v>
      </c>
      <c r="B425" s="25" t="s">
        <v>174</v>
      </c>
      <c r="C425" s="26" t="s">
        <v>79</v>
      </c>
      <c r="D425" s="26" t="s">
        <v>75</v>
      </c>
      <c r="E425" s="29" t="s">
        <v>602</v>
      </c>
      <c r="F425" s="29" t="s">
        <v>2</v>
      </c>
      <c r="G425" s="44">
        <f t="shared" ref="G425:H427" si="65">G426</f>
        <v>2222520.4300000002</v>
      </c>
      <c r="H425" s="44">
        <f t="shared" si="65"/>
        <v>2222520.4300000002</v>
      </c>
      <c r="I425" s="22">
        <f t="shared" si="63"/>
        <v>100</v>
      </c>
    </row>
    <row r="426" spans="1:9" s="110" customFormat="1" ht="38.25" customHeight="1" outlineLevel="2" x14ac:dyDescent="0.2">
      <c r="A426" s="24" t="s">
        <v>161</v>
      </c>
      <c r="B426" s="25" t="s">
        <v>174</v>
      </c>
      <c r="C426" s="26" t="s">
        <v>79</v>
      </c>
      <c r="D426" s="26" t="s">
        <v>75</v>
      </c>
      <c r="E426" s="29" t="s">
        <v>602</v>
      </c>
      <c r="F426" s="29" t="s">
        <v>80</v>
      </c>
      <c r="G426" s="44">
        <f t="shared" si="65"/>
        <v>2222520.4300000002</v>
      </c>
      <c r="H426" s="44">
        <f t="shared" si="65"/>
        <v>2222520.4300000002</v>
      </c>
      <c r="I426" s="22">
        <f t="shared" si="63"/>
        <v>100</v>
      </c>
    </row>
    <row r="427" spans="1:9" s="110" customFormat="1" ht="38.25" customHeight="1" outlineLevel="2" x14ac:dyDescent="0.2">
      <c r="A427" s="24" t="s">
        <v>286</v>
      </c>
      <c r="B427" s="25" t="s">
        <v>174</v>
      </c>
      <c r="C427" s="26" t="s">
        <v>79</v>
      </c>
      <c r="D427" s="26" t="s">
        <v>75</v>
      </c>
      <c r="E427" s="29" t="s">
        <v>602</v>
      </c>
      <c r="F427" s="29" t="s">
        <v>9</v>
      </c>
      <c r="G427" s="44">
        <f t="shared" si="65"/>
        <v>2222520.4300000002</v>
      </c>
      <c r="H427" s="44">
        <f t="shared" si="65"/>
        <v>2222520.4300000002</v>
      </c>
      <c r="I427" s="22">
        <f t="shared" si="63"/>
        <v>100</v>
      </c>
    </row>
    <row r="428" spans="1:9" s="110" customFormat="1" ht="27.75" customHeight="1" outlineLevel="2" x14ac:dyDescent="0.2">
      <c r="A428" s="24" t="s">
        <v>361</v>
      </c>
      <c r="B428" s="25" t="s">
        <v>174</v>
      </c>
      <c r="C428" s="26" t="s">
        <v>79</v>
      </c>
      <c r="D428" s="26" t="s">
        <v>75</v>
      </c>
      <c r="E428" s="29" t="s">
        <v>602</v>
      </c>
      <c r="F428" s="29" t="s">
        <v>336</v>
      </c>
      <c r="G428" s="44">
        <v>2222520.4300000002</v>
      </c>
      <c r="H428" s="45">
        <v>2222520.4300000002</v>
      </c>
      <c r="I428" s="22">
        <f t="shared" si="63"/>
        <v>100</v>
      </c>
    </row>
    <row r="429" spans="1:9" s="68" customFormat="1" ht="48.75" customHeight="1" outlineLevel="2" x14ac:dyDescent="0.2">
      <c r="A429" s="42" t="s">
        <v>260</v>
      </c>
      <c r="B429" s="4" t="s">
        <v>174</v>
      </c>
      <c r="C429" s="43" t="s">
        <v>79</v>
      </c>
      <c r="D429" s="43" t="s">
        <v>75</v>
      </c>
      <c r="E429" s="46" t="s">
        <v>266</v>
      </c>
      <c r="F429" s="46" t="s">
        <v>2</v>
      </c>
      <c r="G429" s="44">
        <f>G430</f>
        <v>12540773.15</v>
      </c>
      <c r="H429" s="44">
        <f>H430</f>
        <v>12517129.050000001</v>
      </c>
      <c r="I429" s="45">
        <f t="shared" si="45"/>
        <v>99.811462182457234</v>
      </c>
    </row>
    <row r="430" spans="1:9" s="68" customFormat="1" ht="32.25" customHeight="1" outlineLevel="2" x14ac:dyDescent="0.2">
      <c r="A430" s="66" t="s">
        <v>419</v>
      </c>
      <c r="B430" s="87" t="s">
        <v>174</v>
      </c>
      <c r="C430" s="88" t="s">
        <v>79</v>
      </c>
      <c r="D430" s="88" t="s">
        <v>75</v>
      </c>
      <c r="E430" s="67" t="s">
        <v>420</v>
      </c>
      <c r="F430" s="96" t="s">
        <v>2</v>
      </c>
      <c r="G430" s="97">
        <f>G431+G435</f>
        <v>12540773.15</v>
      </c>
      <c r="H430" s="97">
        <f>H431+H435</f>
        <v>12517129.050000001</v>
      </c>
      <c r="I430" s="89">
        <f t="shared" si="45"/>
        <v>99.811462182457234</v>
      </c>
    </row>
    <row r="431" spans="1:9" s="68" customFormat="1" ht="27" customHeight="1" outlineLevel="2" x14ac:dyDescent="0.2">
      <c r="A431" s="42" t="s">
        <v>261</v>
      </c>
      <c r="B431" s="4" t="s">
        <v>174</v>
      </c>
      <c r="C431" s="43" t="s">
        <v>79</v>
      </c>
      <c r="D431" s="43" t="s">
        <v>75</v>
      </c>
      <c r="E431" s="46" t="s">
        <v>267</v>
      </c>
      <c r="F431" s="46" t="s">
        <v>2</v>
      </c>
      <c r="G431" s="44">
        <f t="shared" ref="G431:H433" si="66">G432</f>
        <v>80005.48</v>
      </c>
      <c r="H431" s="44">
        <f t="shared" si="66"/>
        <v>56361.38</v>
      </c>
      <c r="I431" s="45">
        <f t="shared" ref="I431:I521" si="67">H431/G431*100</f>
        <v>70.446899387391966</v>
      </c>
    </row>
    <row r="432" spans="1:9" s="68" customFormat="1" ht="37.5" customHeight="1" outlineLevel="2" x14ac:dyDescent="0.2">
      <c r="A432" s="42" t="s">
        <v>161</v>
      </c>
      <c r="B432" s="4" t="s">
        <v>174</v>
      </c>
      <c r="C432" s="43" t="s">
        <v>79</v>
      </c>
      <c r="D432" s="43" t="s">
        <v>75</v>
      </c>
      <c r="E432" s="46" t="s">
        <v>267</v>
      </c>
      <c r="F432" s="46" t="s">
        <v>80</v>
      </c>
      <c r="G432" s="44">
        <f t="shared" si="66"/>
        <v>80005.48</v>
      </c>
      <c r="H432" s="44">
        <f t="shared" si="66"/>
        <v>56361.38</v>
      </c>
      <c r="I432" s="45">
        <f t="shared" si="67"/>
        <v>70.446899387391966</v>
      </c>
    </row>
    <row r="433" spans="1:9" s="68" customFormat="1" ht="36" customHeight="1" outlineLevel="2" x14ac:dyDescent="0.2">
      <c r="A433" s="42" t="s">
        <v>81</v>
      </c>
      <c r="B433" s="4" t="s">
        <v>174</v>
      </c>
      <c r="C433" s="43" t="s">
        <v>79</v>
      </c>
      <c r="D433" s="43" t="s">
        <v>75</v>
      </c>
      <c r="E433" s="46" t="s">
        <v>267</v>
      </c>
      <c r="F433" s="46" t="s">
        <v>9</v>
      </c>
      <c r="G433" s="44">
        <f t="shared" si="66"/>
        <v>80005.48</v>
      </c>
      <c r="H433" s="44">
        <f t="shared" si="66"/>
        <v>56361.38</v>
      </c>
      <c r="I433" s="45">
        <f t="shared" si="67"/>
        <v>70.446899387391966</v>
      </c>
    </row>
    <row r="434" spans="1:9" s="68" customFormat="1" ht="24.75" customHeight="1" outlineLevel="2" x14ac:dyDescent="0.2">
      <c r="A434" s="42" t="s">
        <v>361</v>
      </c>
      <c r="B434" s="4" t="s">
        <v>174</v>
      </c>
      <c r="C434" s="43" t="s">
        <v>79</v>
      </c>
      <c r="D434" s="43" t="s">
        <v>75</v>
      </c>
      <c r="E434" s="46" t="s">
        <v>267</v>
      </c>
      <c r="F434" s="46" t="s">
        <v>336</v>
      </c>
      <c r="G434" s="44">
        <v>80005.48</v>
      </c>
      <c r="H434" s="45">
        <v>56361.38</v>
      </c>
      <c r="I434" s="45">
        <f t="shared" si="67"/>
        <v>70.446899387391966</v>
      </c>
    </row>
    <row r="435" spans="1:9" s="68" customFormat="1" ht="28.5" customHeight="1" outlineLevel="2" x14ac:dyDescent="0.2">
      <c r="A435" s="42" t="s">
        <v>604</v>
      </c>
      <c r="B435" s="4" t="s">
        <v>174</v>
      </c>
      <c r="C435" s="43" t="s">
        <v>79</v>
      </c>
      <c r="D435" s="43" t="s">
        <v>75</v>
      </c>
      <c r="E435" s="46" t="s">
        <v>306</v>
      </c>
      <c r="F435" s="46" t="s">
        <v>2</v>
      </c>
      <c r="G435" s="44">
        <f t="shared" ref="G435:H437" si="68">G436</f>
        <v>12460767.67</v>
      </c>
      <c r="H435" s="44">
        <f t="shared" si="68"/>
        <v>12460767.67</v>
      </c>
      <c r="I435" s="45">
        <f t="shared" si="67"/>
        <v>100</v>
      </c>
    </row>
    <row r="436" spans="1:9" s="68" customFormat="1" ht="28.5" customHeight="1" outlineLevel="2" x14ac:dyDescent="0.2">
      <c r="A436" s="107" t="s">
        <v>161</v>
      </c>
      <c r="B436" s="4" t="s">
        <v>174</v>
      </c>
      <c r="C436" s="43" t="s">
        <v>79</v>
      </c>
      <c r="D436" s="43" t="s">
        <v>75</v>
      </c>
      <c r="E436" s="46" t="s">
        <v>306</v>
      </c>
      <c r="F436" s="46" t="s">
        <v>80</v>
      </c>
      <c r="G436" s="44">
        <f t="shared" si="68"/>
        <v>12460767.67</v>
      </c>
      <c r="H436" s="44">
        <f t="shared" si="68"/>
        <v>12460767.67</v>
      </c>
      <c r="I436" s="45">
        <f t="shared" si="67"/>
        <v>100</v>
      </c>
    </row>
    <row r="437" spans="1:9" s="68" customFormat="1" ht="42" customHeight="1" outlineLevel="2" x14ac:dyDescent="0.2">
      <c r="A437" s="42" t="s">
        <v>286</v>
      </c>
      <c r="B437" s="4" t="s">
        <v>174</v>
      </c>
      <c r="C437" s="43" t="s">
        <v>79</v>
      </c>
      <c r="D437" s="43" t="s">
        <v>75</v>
      </c>
      <c r="E437" s="46" t="s">
        <v>306</v>
      </c>
      <c r="F437" s="46" t="s">
        <v>9</v>
      </c>
      <c r="G437" s="44">
        <f t="shared" si="68"/>
        <v>12460767.67</v>
      </c>
      <c r="H437" s="44">
        <f t="shared" si="68"/>
        <v>12460767.67</v>
      </c>
      <c r="I437" s="45">
        <f t="shared" si="67"/>
        <v>100</v>
      </c>
    </row>
    <row r="438" spans="1:9" s="68" customFormat="1" ht="33" customHeight="1" outlineLevel="2" x14ac:dyDescent="0.2">
      <c r="A438" s="42" t="s">
        <v>361</v>
      </c>
      <c r="B438" s="4" t="s">
        <v>174</v>
      </c>
      <c r="C438" s="43" t="s">
        <v>79</v>
      </c>
      <c r="D438" s="43" t="s">
        <v>75</v>
      </c>
      <c r="E438" s="46" t="s">
        <v>306</v>
      </c>
      <c r="F438" s="46" t="s">
        <v>336</v>
      </c>
      <c r="G438" s="44">
        <v>12460767.67</v>
      </c>
      <c r="H438" s="45">
        <v>12460767.67</v>
      </c>
      <c r="I438" s="45">
        <f t="shared" si="67"/>
        <v>100</v>
      </c>
    </row>
    <row r="439" spans="1:9" s="83" customFormat="1" ht="42.75" customHeight="1" outlineLevel="2" x14ac:dyDescent="0.2">
      <c r="A439" s="42" t="s">
        <v>478</v>
      </c>
      <c r="B439" s="4" t="s">
        <v>174</v>
      </c>
      <c r="C439" s="43" t="s">
        <v>79</v>
      </c>
      <c r="D439" s="43" t="s">
        <v>75</v>
      </c>
      <c r="E439" s="46" t="s">
        <v>479</v>
      </c>
      <c r="F439" s="46" t="s">
        <v>2</v>
      </c>
      <c r="G439" s="44">
        <f t="shared" ref="G439:H443" si="69">G440</f>
        <v>5976322.21</v>
      </c>
      <c r="H439" s="44">
        <f t="shared" si="69"/>
        <v>5966202.1899999995</v>
      </c>
      <c r="I439" s="45">
        <f t="shared" si="67"/>
        <v>99.830664752595382</v>
      </c>
    </row>
    <row r="440" spans="1:9" s="83" customFormat="1" ht="30" customHeight="1" outlineLevel="2" x14ac:dyDescent="0.2">
      <c r="A440" s="72" t="s">
        <v>495</v>
      </c>
      <c r="B440" s="87" t="s">
        <v>174</v>
      </c>
      <c r="C440" s="88" t="s">
        <v>79</v>
      </c>
      <c r="D440" s="88" t="s">
        <v>75</v>
      </c>
      <c r="E440" s="96" t="s">
        <v>494</v>
      </c>
      <c r="F440" s="96" t="s">
        <v>2</v>
      </c>
      <c r="G440" s="97">
        <f>G441+G445+G449+G453+G457+G461+G465</f>
        <v>5976322.21</v>
      </c>
      <c r="H440" s="97">
        <f>H441+H445+H449+H453+H457+H461+H465</f>
        <v>5966202.1899999995</v>
      </c>
      <c r="I440" s="89">
        <f t="shared" si="67"/>
        <v>99.830664752595382</v>
      </c>
    </row>
    <row r="441" spans="1:9" s="83" customFormat="1" ht="33" customHeight="1" outlineLevel="2" x14ac:dyDescent="0.2">
      <c r="A441" s="42" t="s">
        <v>530</v>
      </c>
      <c r="B441" s="4" t="s">
        <v>174</v>
      </c>
      <c r="C441" s="43" t="s">
        <v>79</v>
      </c>
      <c r="D441" s="43" t="s">
        <v>75</v>
      </c>
      <c r="E441" s="46" t="s">
        <v>605</v>
      </c>
      <c r="F441" s="46" t="s">
        <v>2</v>
      </c>
      <c r="G441" s="44">
        <f t="shared" si="69"/>
        <v>96531.82</v>
      </c>
      <c r="H441" s="44">
        <f t="shared" si="69"/>
        <v>96531.82</v>
      </c>
      <c r="I441" s="45">
        <f t="shared" si="67"/>
        <v>100</v>
      </c>
    </row>
    <row r="442" spans="1:9" s="83" customFormat="1" ht="36" customHeight="1" outlineLevel="2" x14ac:dyDescent="0.2">
      <c r="A442" s="42" t="s">
        <v>161</v>
      </c>
      <c r="B442" s="4" t="s">
        <v>174</v>
      </c>
      <c r="C442" s="43" t="s">
        <v>79</v>
      </c>
      <c r="D442" s="43" t="s">
        <v>75</v>
      </c>
      <c r="E442" s="46" t="s">
        <v>605</v>
      </c>
      <c r="F442" s="46" t="s">
        <v>80</v>
      </c>
      <c r="G442" s="44">
        <f t="shared" si="69"/>
        <v>96531.82</v>
      </c>
      <c r="H442" s="44">
        <f t="shared" si="69"/>
        <v>96531.82</v>
      </c>
      <c r="I442" s="45">
        <f t="shared" si="67"/>
        <v>100</v>
      </c>
    </row>
    <row r="443" spans="1:9" s="83" customFormat="1" ht="47.25" customHeight="1" outlineLevel="2" x14ac:dyDescent="0.2">
      <c r="A443" s="42" t="s">
        <v>81</v>
      </c>
      <c r="B443" s="4" t="s">
        <v>174</v>
      </c>
      <c r="C443" s="43" t="s">
        <v>79</v>
      </c>
      <c r="D443" s="43" t="s">
        <v>75</v>
      </c>
      <c r="E443" s="46" t="s">
        <v>605</v>
      </c>
      <c r="F443" s="46" t="s">
        <v>9</v>
      </c>
      <c r="G443" s="44">
        <f t="shared" si="69"/>
        <v>96531.82</v>
      </c>
      <c r="H443" s="44">
        <f t="shared" si="69"/>
        <v>96531.82</v>
      </c>
      <c r="I443" s="45">
        <f t="shared" si="67"/>
        <v>100</v>
      </c>
    </row>
    <row r="444" spans="1:9" s="83" customFormat="1" ht="30.75" customHeight="1" outlineLevel="2" x14ac:dyDescent="0.2">
      <c r="A444" s="42" t="s">
        <v>361</v>
      </c>
      <c r="B444" s="4" t="s">
        <v>174</v>
      </c>
      <c r="C444" s="43" t="s">
        <v>79</v>
      </c>
      <c r="D444" s="43" t="s">
        <v>75</v>
      </c>
      <c r="E444" s="46" t="s">
        <v>605</v>
      </c>
      <c r="F444" s="46" t="s">
        <v>336</v>
      </c>
      <c r="G444" s="44">
        <v>96531.82</v>
      </c>
      <c r="H444" s="45">
        <v>96531.82</v>
      </c>
      <c r="I444" s="45">
        <f t="shared" si="67"/>
        <v>100</v>
      </c>
    </row>
    <row r="445" spans="1:9" s="110" customFormat="1" ht="30.75" customHeight="1" outlineLevel="2" x14ac:dyDescent="0.2">
      <c r="A445" s="42" t="s">
        <v>480</v>
      </c>
      <c r="B445" s="4" t="s">
        <v>174</v>
      </c>
      <c r="C445" s="43" t="s">
        <v>79</v>
      </c>
      <c r="D445" s="43" t="s">
        <v>75</v>
      </c>
      <c r="E445" s="46" t="s">
        <v>481</v>
      </c>
      <c r="F445" s="46" t="s">
        <v>2</v>
      </c>
      <c r="G445" s="44">
        <f t="shared" ref="G445:H447" si="70">G446</f>
        <v>879790.39</v>
      </c>
      <c r="H445" s="44">
        <f t="shared" si="70"/>
        <v>879670.37</v>
      </c>
      <c r="I445" s="45">
        <f t="shared" si="67"/>
        <v>99.986358114232189</v>
      </c>
    </row>
    <row r="446" spans="1:9" s="110" customFormat="1" ht="30.75" customHeight="1" outlineLevel="2" x14ac:dyDescent="0.2">
      <c r="A446" s="42" t="s">
        <v>161</v>
      </c>
      <c r="B446" s="4" t="s">
        <v>174</v>
      </c>
      <c r="C446" s="43" t="s">
        <v>79</v>
      </c>
      <c r="D446" s="43" t="s">
        <v>75</v>
      </c>
      <c r="E446" s="46" t="s">
        <v>481</v>
      </c>
      <c r="F446" s="46" t="s">
        <v>80</v>
      </c>
      <c r="G446" s="44">
        <f t="shared" si="70"/>
        <v>879790.39</v>
      </c>
      <c r="H446" s="44">
        <f t="shared" si="70"/>
        <v>879670.37</v>
      </c>
      <c r="I446" s="45">
        <f t="shared" si="67"/>
        <v>99.986358114232189</v>
      </c>
    </row>
    <row r="447" spans="1:9" s="110" customFormat="1" ht="30.75" customHeight="1" outlineLevel="2" x14ac:dyDescent="0.2">
      <c r="A447" s="42" t="s">
        <v>81</v>
      </c>
      <c r="B447" s="4" t="s">
        <v>174</v>
      </c>
      <c r="C447" s="43" t="s">
        <v>79</v>
      </c>
      <c r="D447" s="43" t="s">
        <v>75</v>
      </c>
      <c r="E447" s="46" t="s">
        <v>481</v>
      </c>
      <c r="F447" s="46" t="s">
        <v>9</v>
      </c>
      <c r="G447" s="44">
        <f t="shared" si="70"/>
        <v>879790.39</v>
      </c>
      <c r="H447" s="44">
        <f t="shared" si="70"/>
        <v>879670.37</v>
      </c>
      <c r="I447" s="45">
        <f t="shared" si="67"/>
        <v>99.986358114232189</v>
      </c>
    </row>
    <row r="448" spans="1:9" s="110" customFormat="1" ht="30.75" customHeight="1" outlineLevel="2" x14ac:dyDescent="0.2">
      <c r="A448" s="42" t="s">
        <v>361</v>
      </c>
      <c r="B448" s="4" t="s">
        <v>174</v>
      </c>
      <c r="C448" s="43" t="s">
        <v>79</v>
      </c>
      <c r="D448" s="43" t="s">
        <v>75</v>
      </c>
      <c r="E448" s="46" t="s">
        <v>481</v>
      </c>
      <c r="F448" s="46" t="s">
        <v>336</v>
      </c>
      <c r="G448" s="44">
        <v>879790.39</v>
      </c>
      <c r="H448" s="45">
        <v>879670.37</v>
      </c>
      <c r="I448" s="45">
        <f t="shared" si="67"/>
        <v>99.986358114232189</v>
      </c>
    </row>
    <row r="449" spans="1:9" s="110" customFormat="1" ht="30.75" customHeight="1" outlineLevel="2" x14ac:dyDescent="0.2">
      <c r="A449" s="42" t="s">
        <v>606</v>
      </c>
      <c r="B449" s="4" t="s">
        <v>174</v>
      </c>
      <c r="C449" s="43" t="s">
        <v>79</v>
      </c>
      <c r="D449" s="43" t="s">
        <v>75</v>
      </c>
      <c r="E449" s="46" t="s">
        <v>607</v>
      </c>
      <c r="F449" s="46" t="s">
        <v>2</v>
      </c>
      <c r="G449" s="44">
        <f>G450</f>
        <v>1000000</v>
      </c>
      <c r="H449" s="44">
        <f t="shared" ref="H449:H451" si="71">H450</f>
        <v>1000000</v>
      </c>
      <c r="I449" s="45">
        <f t="shared" si="67"/>
        <v>100</v>
      </c>
    </row>
    <row r="450" spans="1:9" s="110" customFormat="1" ht="30.75" customHeight="1" outlineLevel="2" x14ac:dyDescent="0.2">
      <c r="A450" s="42" t="s">
        <v>161</v>
      </c>
      <c r="B450" s="4" t="s">
        <v>174</v>
      </c>
      <c r="C450" s="43" t="s">
        <v>79</v>
      </c>
      <c r="D450" s="43" t="s">
        <v>75</v>
      </c>
      <c r="E450" s="46" t="s">
        <v>607</v>
      </c>
      <c r="F450" s="46" t="s">
        <v>80</v>
      </c>
      <c r="G450" s="44">
        <f>G451</f>
        <v>1000000</v>
      </c>
      <c r="H450" s="44">
        <f t="shared" si="71"/>
        <v>1000000</v>
      </c>
      <c r="I450" s="45">
        <f t="shared" si="67"/>
        <v>100</v>
      </c>
    </row>
    <row r="451" spans="1:9" s="110" customFormat="1" ht="30.75" customHeight="1" outlineLevel="2" x14ac:dyDescent="0.2">
      <c r="A451" s="42" t="s">
        <v>81</v>
      </c>
      <c r="B451" s="4" t="s">
        <v>174</v>
      </c>
      <c r="C451" s="43" t="s">
        <v>79</v>
      </c>
      <c r="D451" s="43" t="s">
        <v>75</v>
      </c>
      <c r="E451" s="46" t="s">
        <v>607</v>
      </c>
      <c r="F451" s="46" t="s">
        <v>9</v>
      </c>
      <c r="G451" s="44">
        <f>G452</f>
        <v>1000000</v>
      </c>
      <c r="H451" s="44">
        <f t="shared" si="71"/>
        <v>1000000</v>
      </c>
      <c r="I451" s="45">
        <f t="shared" si="67"/>
        <v>100</v>
      </c>
    </row>
    <row r="452" spans="1:9" s="110" customFormat="1" ht="30.75" customHeight="1" outlineLevel="2" x14ac:dyDescent="0.2">
      <c r="A452" s="42" t="s">
        <v>361</v>
      </c>
      <c r="B452" s="4" t="s">
        <v>174</v>
      </c>
      <c r="C452" s="43" t="s">
        <v>79</v>
      </c>
      <c r="D452" s="43" t="s">
        <v>75</v>
      </c>
      <c r="E452" s="46" t="s">
        <v>607</v>
      </c>
      <c r="F452" s="46" t="s">
        <v>336</v>
      </c>
      <c r="G452" s="44">
        <v>1000000</v>
      </c>
      <c r="H452" s="45">
        <v>1000000</v>
      </c>
      <c r="I452" s="45">
        <f t="shared" si="67"/>
        <v>100</v>
      </c>
    </row>
    <row r="453" spans="1:9" s="110" customFormat="1" ht="30.75" customHeight="1" outlineLevel="2" x14ac:dyDescent="0.2">
      <c r="A453" s="42" t="s">
        <v>608</v>
      </c>
      <c r="B453" s="4" t="s">
        <v>174</v>
      </c>
      <c r="C453" s="43" t="s">
        <v>79</v>
      </c>
      <c r="D453" s="43" t="s">
        <v>75</v>
      </c>
      <c r="E453" s="46" t="s">
        <v>595</v>
      </c>
      <c r="F453" s="46" t="s">
        <v>2</v>
      </c>
      <c r="G453" s="44">
        <f t="shared" ref="G453:H455" si="72">G454</f>
        <v>1000000</v>
      </c>
      <c r="H453" s="44">
        <f t="shared" si="72"/>
        <v>995000</v>
      </c>
      <c r="I453" s="45">
        <f t="shared" si="67"/>
        <v>99.5</v>
      </c>
    </row>
    <row r="454" spans="1:9" s="110" customFormat="1" ht="30.75" customHeight="1" outlineLevel="2" x14ac:dyDescent="0.2">
      <c r="A454" s="42" t="s">
        <v>161</v>
      </c>
      <c r="B454" s="4" t="s">
        <v>174</v>
      </c>
      <c r="C454" s="43" t="s">
        <v>79</v>
      </c>
      <c r="D454" s="43" t="s">
        <v>75</v>
      </c>
      <c r="E454" s="46" t="s">
        <v>595</v>
      </c>
      <c r="F454" s="46" t="s">
        <v>80</v>
      </c>
      <c r="G454" s="44">
        <f t="shared" si="72"/>
        <v>1000000</v>
      </c>
      <c r="H454" s="44">
        <f t="shared" si="72"/>
        <v>995000</v>
      </c>
      <c r="I454" s="45">
        <f t="shared" si="67"/>
        <v>99.5</v>
      </c>
    </row>
    <row r="455" spans="1:9" s="110" customFormat="1" ht="30.75" customHeight="1" outlineLevel="2" x14ac:dyDescent="0.2">
      <c r="A455" s="42" t="s">
        <v>81</v>
      </c>
      <c r="B455" s="4" t="s">
        <v>174</v>
      </c>
      <c r="C455" s="43" t="s">
        <v>79</v>
      </c>
      <c r="D455" s="43" t="s">
        <v>75</v>
      </c>
      <c r="E455" s="46" t="s">
        <v>595</v>
      </c>
      <c r="F455" s="46" t="s">
        <v>9</v>
      </c>
      <c r="G455" s="44">
        <f t="shared" si="72"/>
        <v>1000000</v>
      </c>
      <c r="H455" s="44">
        <f t="shared" si="72"/>
        <v>995000</v>
      </c>
      <c r="I455" s="45">
        <f t="shared" si="67"/>
        <v>99.5</v>
      </c>
    </row>
    <row r="456" spans="1:9" s="110" customFormat="1" ht="30.75" customHeight="1" outlineLevel="2" x14ac:dyDescent="0.2">
      <c r="A456" s="42" t="s">
        <v>361</v>
      </c>
      <c r="B456" s="4" t="s">
        <v>174</v>
      </c>
      <c r="C456" s="43" t="s">
        <v>79</v>
      </c>
      <c r="D456" s="43" t="s">
        <v>75</v>
      </c>
      <c r="E456" s="46" t="s">
        <v>595</v>
      </c>
      <c r="F456" s="46" t="s">
        <v>336</v>
      </c>
      <c r="G456" s="44">
        <v>1000000</v>
      </c>
      <c r="H456" s="45">
        <v>995000</v>
      </c>
      <c r="I456" s="45">
        <f t="shared" si="67"/>
        <v>99.5</v>
      </c>
    </row>
    <row r="457" spans="1:9" s="110" customFormat="1" ht="30.75" customHeight="1" outlineLevel="2" x14ac:dyDescent="0.2">
      <c r="A457" s="42" t="s">
        <v>609</v>
      </c>
      <c r="B457" s="4" t="s">
        <v>174</v>
      </c>
      <c r="C457" s="43" t="s">
        <v>79</v>
      </c>
      <c r="D457" s="43" t="s">
        <v>75</v>
      </c>
      <c r="E457" s="46" t="s">
        <v>610</v>
      </c>
      <c r="F457" s="46" t="s">
        <v>2</v>
      </c>
      <c r="G457" s="44">
        <f t="shared" ref="G457:H459" si="73">G458</f>
        <v>1000000</v>
      </c>
      <c r="H457" s="44">
        <f t="shared" si="73"/>
        <v>995000</v>
      </c>
      <c r="I457" s="45">
        <f t="shared" si="67"/>
        <v>99.5</v>
      </c>
    </row>
    <row r="458" spans="1:9" s="110" customFormat="1" ht="30.75" customHeight="1" outlineLevel="2" x14ac:dyDescent="0.2">
      <c r="A458" s="42" t="s">
        <v>161</v>
      </c>
      <c r="B458" s="4" t="s">
        <v>174</v>
      </c>
      <c r="C458" s="43" t="s">
        <v>79</v>
      </c>
      <c r="D458" s="43" t="s">
        <v>75</v>
      </c>
      <c r="E458" s="46" t="s">
        <v>610</v>
      </c>
      <c r="F458" s="46" t="s">
        <v>80</v>
      </c>
      <c r="G458" s="44">
        <f t="shared" si="73"/>
        <v>1000000</v>
      </c>
      <c r="H458" s="44">
        <f t="shared" si="73"/>
        <v>995000</v>
      </c>
      <c r="I458" s="45">
        <f t="shared" si="67"/>
        <v>99.5</v>
      </c>
    </row>
    <row r="459" spans="1:9" s="110" customFormat="1" ht="30.75" customHeight="1" outlineLevel="2" x14ac:dyDescent="0.2">
      <c r="A459" s="42" t="s">
        <v>81</v>
      </c>
      <c r="B459" s="4" t="s">
        <v>174</v>
      </c>
      <c r="C459" s="43" t="s">
        <v>79</v>
      </c>
      <c r="D459" s="43" t="s">
        <v>75</v>
      </c>
      <c r="E459" s="46" t="s">
        <v>610</v>
      </c>
      <c r="F459" s="46" t="s">
        <v>9</v>
      </c>
      <c r="G459" s="44">
        <f t="shared" si="73"/>
        <v>1000000</v>
      </c>
      <c r="H459" s="44">
        <f t="shared" si="73"/>
        <v>995000</v>
      </c>
      <c r="I459" s="45">
        <f t="shared" si="67"/>
        <v>99.5</v>
      </c>
    </row>
    <row r="460" spans="1:9" s="110" customFormat="1" ht="30.75" customHeight="1" outlineLevel="2" x14ac:dyDescent="0.2">
      <c r="A460" s="42" t="s">
        <v>361</v>
      </c>
      <c r="B460" s="4" t="s">
        <v>174</v>
      </c>
      <c r="C460" s="43" t="s">
        <v>79</v>
      </c>
      <c r="D460" s="43" t="s">
        <v>75</v>
      </c>
      <c r="E460" s="46" t="s">
        <v>610</v>
      </c>
      <c r="F460" s="46" t="s">
        <v>336</v>
      </c>
      <c r="G460" s="44">
        <v>1000000</v>
      </c>
      <c r="H460" s="45">
        <v>995000</v>
      </c>
      <c r="I460" s="45">
        <f t="shared" si="67"/>
        <v>99.5</v>
      </c>
    </row>
    <row r="461" spans="1:9" s="110" customFormat="1" ht="30.75" customHeight="1" outlineLevel="2" x14ac:dyDescent="0.2">
      <c r="A461" s="42" t="s">
        <v>611</v>
      </c>
      <c r="B461" s="4" t="s">
        <v>174</v>
      </c>
      <c r="C461" s="43" t="s">
        <v>79</v>
      </c>
      <c r="D461" s="43" t="s">
        <v>75</v>
      </c>
      <c r="E461" s="46" t="s">
        <v>612</v>
      </c>
      <c r="F461" s="46" t="s">
        <v>2</v>
      </c>
      <c r="G461" s="44">
        <f t="shared" ref="G461:H463" si="74">G462</f>
        <v>1000000</v>
      </c>
      <c r="H461" s="44">
        <f t="shared" si="74"/>
        <v>1000000</v>
      </c>
      <c r="I461" s="45">
        <f t="shared" si="67"/>
        <v>100</v>
      </c>
    </row>
    <row r="462" spans="1:9" s="110" customFormat="1" ht="30.75" customHeight="1" outlineLevel="2" x14ac:dyDescent="0.2">
      <c r="A462" s="42" t="s">
        <v>161</v>
      </c>
      <c r="B462" s="4" t="s">
        <v>174</v>
      </c>
      <c r="C462" s="43" t="s">
        <v>79</v>
      </c>
      <c r="D462" s="43" t="s">
        <v>75</v>
      </c>
      <c r="E462" s="46" t="s">
        <v>612</v>
      </c>
      <c r="F462" s="46" t="s">
        <v>80</v>
      </c>
      <c r="G462" s="44">
        <f t="shared" si="74"/>
        <v>1000000</v>
      </c>
      <c r="H462" s="44">
        <f t="shared" si="74"/>
        <v>1000000</v>
      </c>
      <c r="I462" s="45">
        <f t="shared" si="67"/>
        <v>100</v>
      </c>
    </row>
    <row r="463" spans="1:9" s="110" customFormat="1" ht="30.75" customHeight="1" outlineLevel="2" x14ac:dyDescent="0.2">
      <c r="A463" s="42" t="s">
        <v>81</v>
      </c>
      <c r="B463" s="4" t="s">
        <v>174</v>
      </c>
      <c r="C463" s="43" t="s">
        <v>79</v>
      </c>
      <c r="D463" s="43" t="s">
        <v>75</v>
      </c>
      <c r="E463" s="46" t="s">
        <v>612</v>
      </c>
      <c r="F463" s="46" t="s">
        <v>9</v>
      </c>
      <c r="G463" s="44">
        <f t="shared" si="74"/>
        <v>1000000</v>
      </c>
      <c r="H463" s="44">
        <f t="shared" si="74"/>
        <v>1000000</v>
      </c>
      <c r="I463" s="45">
        <f t="shared" si="67"/>
        <v>100</v>
      </c>
    </row>
    <row r="464" spans="1:9" s="110" customFormat="1" ht="30.75" customHeight="1" outlineLevel="2" x14ac:dyDescent="0.2">
      <c r="A464" s="42" t="s">
        <v>361</v>
      </c>
      <c r="B464" s="4" t="s">
        <v>174</v>
      </c>
      <c r="C464" s="43" t="s">
        <v>79</v>
      </c>
      <c r="D464" s="43" t="s">
        <v>75</v>
      </c>
      <c r="E464" s="46" t="s">
        <v>612</v>
      </c>
      <c r="F464" s="46" t="s">
        <v>336</v>
      </c>
      <c r="G464" s="44">
        <v>1000000</v>
      </c>
      <c r="H464" s="45">
        <v>1000000</v>
      </c>
      <c r="I464" s="45">
        <f t="shared" si="67"/>
        <v>100</v>
      </c>
    </row>
    <row r="465" spans="1:9" s="110" customFormat="1" ht="30.75" customHeight="1" outlineLevel="2" x14ac:dyDescent="0.2">
      <c r="A465" s="42" t="s">
        <v>613</v>
      </c>
      <c r="B465" s="4" t="s">
        <v>174</v>
      </c>
      <c r="C465" s="43" t="s">
        <v>79</v>
      </c>
      <c r="D465" s="43" t="s">
        <v>75</v>
      </c>
      <c r="E465" s="46" t="s">
        <v>614</v>
      </c>
      <c r="F465" s="46" t="s">
        <v>2</v>
      </c>
      <c r="G465" s="44">
        <f t="shared" ref="G465:H467" si="75">G466</f>
        <v>1000000</v>
      </c>
      <c r="H465" s="44">
        <f t="shared" si="75"/>
        <v>1000000</v>
      </c>
      <c r="I465" s="45">
        <f t="shared" si="67"/>
        <v>100</v>
      </c>
    </row>
    <row r="466" spans="1:9" s="110" customFormat="1" ht="30.75" customHeight="1" outlineLevel="2" x14ac:dyDescent="0.2">
      <c r="A466" s="42" t="s">
        <v>161</v>
      </c>
      <c r="B466" s="4" t="s">
        <v>174</v>
      </c>
      <c r="C466" s="43" t="s">
        <v>79</v>
      </c>
      <c r="D466" s="43" t="s">
        <v>75</v>
      </c>
      <c r="E466" s="46" t="s">
        <v>614</v>
      </c>
      <c r="F466" s="46" t="s">
        <v>80</v>
      </c>
      <c r="G466" s="44">
        <f t="shared" si="75"/>
        <v>1000000</v>
      </c>
      <c r="H466" s="44">
        <f t="shared" si="75"/>
        <v>1000000</v>
      </c>
      <c r="I466" s="45">
        <f t="shared" si="67"/>
        <v>100</v>
      </c>
    </row>
    <row r="467" spans="1:9" s="110" customFormat="1" ht="30.75" customHeight="1" outlineLevel="2" x14ac:dyDescent="0.2">
      <c r="A467" s="42" t="s">
        <v>81</v>
      </c>
      <c r="B467" s="4" t="s">
        <v>174</v>
      </c>
      <c r="C467" s="43" t="s">
        <v>79</v>
      </c>
      <c r="D467" s="43" t="s">
        <v>75</v>
      </c>
      <c r="E467" s="46" t="s">
        <v>614</v>
      </c>
      <c r="F467" s="46" t="s">
        <v>9</v>
      </c>
      <c r="G467" s="44">
        <f t="shared" si="75"/>
        <v>1000000</v>
      </c>
      <c r="H467" s="44">
        <f t="shared" si="75"/>
        <v>1000000</v>
      </c>
      <c r="I467" s="45">
        <f t="shared" si="67"/>
        <v>100</v>
      </c>
    </row>
    <row r="468" spans="1:9" s="110" customFormat="1" ht="30.75" customHeight="1" outlineLevel="2" x14ac:dyDescent="0.2">
      <c r="A468" s="42" t="s">
        <v>361</v>
      </c>
      <c r="B468" s="4" t="s">
        <v>174</v>
      </c>
      <c r="C468" s="43" t="s">
        <v>79</v>
      </c>
      <c r="D468" s="43" t="s">
        <v>75</v>
      </c>
      <c r="E468" s="46" t="s">
        <v>614</v>
      </c>
      <c r="F468" s="46" t="s">
        <v>336</v>
      </c>
      <c r="G468" s="44">
        <v>1000000</v>
      </c>
      <c r="H468" s="45">
        <v>1000000</v>
      </c>
      <c r="I468" s="45">
        <f t="shared" si="67"/>
        <v>100</v>
      </c>
    </row>
    <row r="469" spans="1:9" s="53" customFormat="1" ht="35.25" customHeight="1" outlineLevel="2" x14ac:dyDescent="0.2">
      <c r="A469" s="48" t="s">
        <v>28</v>
      </c>
      <c r="B469" s="49" t="s">
        <v>174</v>
      </c>
      <c r="C469" s="50" t="s">
        <v>79</v>
      </c>
      <c r="D469" s="50" t="s">
        <v>79</v>
      </c>
      <c r="E469" s="51" t="s">
        <v>67</v>
      </c>
      <c r="F469" s="51" t="s">
        <v>2</v>
      </c>
      <c r="G469" s="52">
        <f t="shared" ref="G469:H473" si="76">G470</f>
        <v>20870.169999999998</v>
      </c>
      <c r="H469" s="52">
        <f t="shared" si="76"/>
        <v>20870.169999999998</v>
      </c>
      <c r="I469" s="23">
        <f t="shared" si="67"/>
        <v>100</v>
      </c>
    </row>
    <row r="470" spans="1:9" ht="30.75" customHeight="1" outlineLevel="2" x14ac:dyDescent="0.2">
      <c r="A470" s="27" t="s">
        <v>4</v>
      </c>
      <c r="B470" s="25" t="s">
        <v>174</v>
      </c>
      <c r="C470" s="26" t="s">
        <v>79</v>
      </c>
      <c r="D470" s="26" t="s">
        <v>79</v>
      </c>
      <c r="E470" s="29" t="s">
        <v>69</v>
      </c>
      <c r="F470" s="29" t="s">
        <v>2</v>
      </c>
      <c r="G470" s="44">
        <f t="shared" si="76"/>
        <v>20870.169999999998</v>
      </c>
      <c r="H470" s="44">
        <f t="shared" si="76"/>
        <v>20870.169999999998</v>
      </c>
      <c r="I470" s="22">
        <f t="shared" si="67"/>
        <v>100</v>
      </c>
    </row>
    <row r="471" spans="1:9" ht="38.25" customHeight="1" outlineLevel="3" x14ac:dyDescent="0.2">
      <c r="A471" s="27" t="s">
        <v>70</v>
      </c>
      <c r="B471" s="25" t="s">
        <v>174</v>
      </c>
      <c r="C471" s="26" t="s">
        <v>79</v>
      </c>
      <c r="D471" s="26" t="s">
        <v>79</v>
      </c>
      <c r="E471" s="29" t="s">
        <v>71</v>
      </c>
      <c r="F471" s="29" t="s">
        <v>2</v>
      </c>
      <c r="G471" s="44">
        <f t="shared" si="76"/>
        <v>20870.169999999998</v>
      </c>
      <c r="H471" s="44">
        <f t="shared" si="76"/>
        <v>20870.169999999998</v>
      </c>
      <c r="I471" s="22">
        <f t="shared" si="67"/>
        <v>100</v>
      </c>
    </row>
    <row r="472" spans="1:9" ht="66" customHeight="1" outlineLevel="5" x14ac:dyDescent="0.2">
      <c r="A472" s="24" t="s">
        <v>55</v>
      </c>
      <c r="B472" s="25" t="s">
        <v>174</v>
      </c>
      <c r="C472" s="26" t="s">
        <v>79</v>
      </c>
      <c r="D472" s="26" t="s">
        <v>79</v>
      </c>
      <c r="E472" s="29" t="s">
        <v>107</v>
      </c>
      <c r="F472" s="29" t="s">
        <v>2</v>
      </c>
      <c r="G472" s="44">
        <f t="shared" si="76"/>
        <v>20870.169999999998</v>
      </c>
      <c r="H472" s="44">
        <f t="shared" si="76"/>
        <v>20870.169999999998</v>
      </c>
      <c r="I472" s="22">
        <f t="shared" si="67"/>
        <v>100</v>
      </c>
    </row>
    <row r="473" spans="1:9" ht="30" customHeight="1" outlineLevel="2" x14ac:dyDescent="0.2">
      <c r="A473" s="24" t="s">
        <v>161</v>
      </c>
      <c r="B473" s="25" t="s">
        <v>174</v>
      </c>
      <c r="C473" s="26" t="s">
        <v>79</v>
      </c>
      <c r="D473" s="26" t="s">
        <v>79</v>
      </c>
      <c r="E473" s="29" t="s">
        <v>107</v>
      </c>
      <c r="F473" s="29" t="s">
        <v>80</v>
      </c>
      <c r="G473" s="44">
        <f t="shared" si="76"/>
        <v>20870.169999999998</v>
      </c>
      <c r="H473" s="44">
        <f t="shared" si="76"/>
        <v>20870.169999999998</v>
      </c>
      <c r="I473" s="22">
        <f t="shared" si="67"/>
        <v>100</v>
      </c>
    </row>
    <row r="474" spans="1:9" ht="30" customHeight="1" outlineLevel="5" x14ac:dyDescent="0.2">
      <c r="A474" s="28" t="s">
        <v>81</v>
      </c>
      <c r="B474" s="25" t="s">
        <v>174</v>
      </c>
      <c r="C474" s="26" t="s">
        <v>79</v>
      </c>
      <c r="D474" s="26" t="s">
        <v>79</v>
      </c>
      <c r="E474" s="29" t="s">
        <v>107</v>
      </c>
      <c r="F474" s="29" t="s">
        <v>9</v>
      </c>
      <c r="G474" s="44">
        <f>G475</f>
        <v>20870.169999999998</v>
      </c>
      <c r="H474" s="44">
        <f>H475</f>
        <v>20870.169999999998</v>
      </c>
      <c r="I474" s="22">
        <f t="shared" si="67"/>
        <v>100</v>
      </c>
    </row>
    <row r="475" spans="1:9" ht="22.5" customHeight="1" outlineLevel="5" x14ac:dyDescent="0.2">
      <c r="A475" s="28" t="s">
        <v>361</v>
      </c>
      <c r="B475" s="25" t="s">
        <v>174</v>
      </c>
      <c r="C475" s="26" t="s">
        <v>79</v>
      </c>
      <c r="D475" s="26" t="s">
        <v>79</v>
      </c>
      <c r="E475" s="29" t="s">
        <v>107</v>
      </c>
      <c r="F475" s="29" t="s">
        <v>336</v>
      </c>
      <c r="G475" s="44">
        <v>20870.169999999998</v>
      </c>
      <c r="H475" s="45">
        <v>20870.169999999998</v>
      </c>
      <c r="I475" s="22">
        <f t="shared" si="67"/>
        <v>100</v>
      </c>
    </row>
    <row r="476" spans="1:9" s="53" customFormat="1" ht="22.5" customHeight="1" outlineLevel="5" x14ac:dyDescent="0.2">
      <c r="A476" s="48" t="s">
        <v>29</v>
      </c>
      <c r="B476" s="49" t="s">
        <v>174</v>
      </c>
      <c r="C476" s="50" t="s">
        <v>108</v>
      </c>
      <c r="D476" s="50" t="s">
        <v>66</v>
      </c>
      <c r="E476" s="50" t="s">
        <v>67</v>
      </c>
      <c r="F476" s="50" t="s">
        <v>2</v>
      </c>
      <c r="G476" s="59">
        <f>G484+G477</f>
        <v>5527517.2200000007</v>
      </c>
      <c r="H476" s="59">
        <f>H484+H477</f>
        <v>5067608.08</v>
      </c>
      <c r="I476" s="23">
        <f t="shared" si="67"/>
        <v>91.679643469297048</v>
      </c>
    </row>
    <row r="477" spans="1:9" s="53" customFormat="1" ht="32.25" customHeight="1" outlineLevel="5" x14ac:dyDescent="0.2">
      <c r="A477" s="48" t="s">
        <v>223</v>
      </c>
      <c r="B477" s="49" t="s">
        <v>174</v>
      </c>
      <c r="C477" s="50" t="s">
        <v>108</v>
      </c>
      <c r="D477" s="50" t="s">
        <v>79</v>
      </c>
      <c r="E477" s="50" t="s">
        <v>67</v>
      </c>
      <c r="F477" s="50" t="s">
        <v>2</v>
      </c>
      <c r="G477" s="59">
        <f t="shared" ref="G477:H482" si="77">G478</f>
        <v>148000</v>
      </c>
      <c r="H477" s="59">
        <f t="shared" si="77"/>
        <v>147960</v>
      </c>
      <c r="I477" s="23">
        <f t="shared" si="67"/>
        <v>99.972972972972968</v>
      </c>
    </row>
    <row r="478" spans="1:9" s="68" customFormat="1" ht="42" customHeight="1" outlineLevel="5" x14ac:dyDescent="0.2">
      <c r="A478" s="47" t="s">
        <v>270</v>
      </c>
      <c r="B478" s="4" t="s">
        <v>174</v>
      </c>
      <c r="C478" s="43" t="s">
        <v>108</v>
      </c>
      <c r="D478" s="43" t="s">
        <v>79</v>
      </c>
      <c r="E478" s="43" t="s">
        <v>219</v>
      </c>
      <c r="F478" s="43" t="s">
        <v>2</v>
      </c>
      <c r="G478" s="98">
        <f>G480</f>
        <v>148000</v>
      </c>
      <c r="H478" s="98">
        <f>H480</f>
        <v>147960</v>
      </c>
      <c r="I478" s="45">
        <f t="shared" si="67"/>
        <v>99.972972972972968</v>
      </c>
    </row>
    <row r="479" spans="1:9" s="68" customFormat="1" ht="42" customHeight="1" outlineLevel="5" x14ac:dyDescent="0.2">
      <c r="A479" s="72" t="s">
        <v>421</v>
      </c>
      <c r="B479" s="87" t="s">
        <v>174</v>
      </c>
      <c r="C479" s="88" t="s">
        <v>108</v>
      </c>
      <c r="D479" s="88" t="s">
        <v>79</v>
      </c>
      <c r="E479" s="67" t="s">
        <v>422</v>
      </c>
      <c r="F479" s="88" t="s">
        <v>2</v>
      </c>
      <c r="G479" s="99">
        <f>G480</f>
        <v>148000</v>
      </c>
      <c r="H479" s="99">
        <f>H480</f>
        <v>147960</v>
      </c>
      <c r="I479" s="89">
        <f t="shared" si="67"/>
        <v>99.972972972972968</v>
      </c>
    </row>
    <row r="480" spans="1:9" s="68" customFormat="1" ht="45" customHeight="1" outlineLevel="5" x14ac:dyDescent="0.2">
      <c r="A480" s="42" t="s">
        <v>220</v>
      </c>
      <c r="B480" s="4" t="s">
        <v>174</v>
      </c>
      <c r="C480" s="43" t="s">
        <v>108</v>
      </c>
      <c r="D480" s="43" t="s">
        <v>79</v>
      </c>
      <c r="E480" s="43" t="s">
        <v>221</v>
      </c>
      <c r="F480" s="43" t="s">
        <v>2</v>
      </c>
      <c r="G480" s="98">
        <f t="shared" si="77"/>
        <v>148000</v>
      </c>
      <c r="H480" s="98">
        <f t="shared" si="77"/>
        <v>147960</v>
      </c>
      <c r="I480" s="45">
        <f t="shared" si="67"/>
        <v>99.972972972972968</v>
      </c>
    </row>
    <row r="481" spans="1:9" s="68" customFormat="1" ht="33" customHeight="1" outlineLevel="5" x14ac:dyDescent="0.2">
      <c r="A481" s="42" t="s">
        <v>161</v>
      </c>
      <c r="B481" s="4" t="s">
        <v>174</v>
      </c>
      <c r="C481" s="43" t="s">
        <v>108</v>
      </c>
      <c r="D481" s="43" t="s">
        <v>79</v>
      </c>
      <c r="E481" s="43" t="s">
        <v>221</v>
      </c>
      <c r="F481" s="43" t="s">
        <v>80</v>
      </c>
      <c r="G481" s="98">
        <f t="shared" si="77"/>
        <v>148000</v>
      </c>
      <c r="H481" s="98">
        <f t="shared" si="77"/>
        <v>147960</v>
      </c>
      <c r="I481" s="45">
        <f t="shared" si="67"/>
        <v>99.972972972972968</v>
      </c>
    </row>
    <row r="482" spans="1:9" s="68" customFormat="1" ht="32.25" customHeight="1" outlineLevel="5" x14ac:dyDescent="0.2">
      <c r="A482" s="42" t="s">
        <v>222</v>
      </c>
      <c r="B482" s="4" t="s">
        <v>174</v>
      </c>
      <c r="C482" s="43" t="s">
        <v>108</v>
      </c>
      <c r="D482" s="43" t="s">
        <v>79</v>
      </c>
      <c r="E482" s="43" t="s">
        <v>221</v>
      </c>
      <c r="F482" s="43" t="s">
        <v>9</v>
      </c>
      <c r="G482" s="44">
        <f t="shared" si="77"/>
        <v>148000</v>
      </c>
      <c r="H482" s="44">
        <f t="shared" si="77"/>
        <v>147960</v>
      </c>
      <c r="I482" s="45">
        <f t="shared" si="67"/>
        <v>99.972972972972968</v>
      </c>
    </row>
    <row r="483" spans="1:9" s="68" customFormat="1" ht="20.25" customHeight="1" outlineLevel="5" x14ac:dyDescent="0.2">
      <c r="A483" s="42" t="s">
        <v>361</v>
      </c>
      <c r="B483" s="4" t="s">
        <v>174</v>
      </c>
      <c r="C483" s="43" t="s">
        <v>108</v>
      </c>
      <c r="D483" s="43" t="s">
        <v>79</v>
      </c>
      <c r="E483" s="43" t="s">
        <v>221</v>
      </c>
      <c r="F483" s="43" t="s">
        <v>336</v>
      </c>
      <c r="G483" s="44">
        <v>148000</v>
      </c>
      <c r="H483" s="45">
        <v>147960</v>
      </c>
      <c r="I483" s="45">
        <f t="shared" si="67"/>
        <v>99.972972972972968</v>
      </c>
    </row>
    <row r="484" spans="1:9" s="53" customFormat="1" ht="25.5" customHeight="1" outlineLevel="5" x14ac:dyDescent="0.2">
      <c r="A484" s="48" t="s">
        <v>33</v>
      </c>
      <c r="B484" s="49" t="s">
        <v>174</v>
      </c>
      <c r="C484" s="50" t="s">
        <v>108</v>
      </c>
      <c r="D484" s="50" t="s">
        <v>100</v>
      </c>
      <c r="E484" s="50" t="s">
        <v>67</v>
      </c>
      <c r="F484" s="50" t="s">
        <v>2</v>
      </c>
      <c r="G484" s="59">
        <f>G485</f>
        <v>5379517.2200000007</v>
      </c>
      <c r="H484" s="59">
        <f>H485</f>
        <v>4919648.08</v>
      </c>
      <c r="I484" s="23">
        <f t="shared" si="67"/>
        <v>91.451479357844661</v>
      </c>
    </row>
    <row r="485" spans="1:9" s="68" customFormat="1" ht="34.5" customHeight="1" outlineLevel="5" x14ac:dyDescent="0.2">
      <c r="A485" s="42" t="s">
        <v>282</v>
      </c>
      <c r="B485" s="4" t="s">
        <v>174</v>
      </c>
      <c r="C485" s="43" t="s">
        <v>108</v>
      </c>
      <c r="D485" s="43" t="s">
        <v>100</v>
      </c>
      <c r="E485" s="43" t="s">
        <v>109</v>
      </c>
      <c r="F485" s="43" t="s">
        <v>2</v>
      </c>
      <c r="G485" s="98">
        <f t="shared" ref="G485:H488" si="78">G486</f>
        <v>5379517.2200000007</v>
      </c>
      <c r="H485" s="98">
        <f t="shared" si="78"/>
        <v>4919648.08</v>
      </c>
      <c r="I485" s="45">
        <f t="shared" si="67"/>
        <v>91.451479357844661</v>
      </c>
    </row>
    <row r="486" spans="1:9" s="68" customFormat="1" ht="33" customHeight="1" outlineLevel="5" x14ac:dyDescent="0.2">
      <c r="A486" s="42" t="s">
        <v>283</v>
      </c>
      <c r="B486" s="4" t="s">
        <v>174</v>
      </c>
      <c r="C486" s="43" t="s">
        <v>108</v>
      </c>
      <c r="D486" s="43" t="s">
        <v>100</v>
      </c>
      <c r="E486" s="43" t="s">
        <v>156</v>
      </c>
      <c r="F486" s="43" t="s">
        <v>2</v>
      </c>
      <c r="G486" s="98">
        <f>G487+G493</f>
        <v>5379517.2200000007</v>
      </c>
      <c r="H486" s="98">
        <f>H487+H493</f>
        <v>4919648.08</v>
      </c>
      <c r="I486" s="45">
        <f t="shared" si="67"/>
        <v>91.451479357844661</v>
      </c>
    </row>
    <row r="487" spans="1:9" s="68" customFormat="1" ht="39" customHeight="1" outlineLevel="5" x14ac:dyDescent="0.2">
      <c r="A487" s="47" t="s">
        <v>411</v>
      </c>
      <c r="B487" s="4" t="s">
        <v>174</v>
      </c>
      <c r="C487" s="43" t="s">
        <v>108</v>
      </c>
      <c r="D487" s="43" t="s">
        <v>100</v>
      </c>
      <c r="E487" s="46" t="s">
        <v>133</v>
      </c>
      <c r="F487" s="46" t="s">
        <v>2</v>
      </c>
      <c r="G487" s="44">
        <f t="shared" si="78"/>
        <v>5372650.5500000007</v>
      </c>
      <c r="H487" s="44">
        <f t="shared" si="78"/>
        <v>4912781.41</v>
      </c>
      <c r="I487" s="45">
        <f t="shared" si="67"/>
        <v>91.44055367606218</v>
      </c>
    </row>
    <row r="488" spans="1:9" s="68" customFormat="1" ht="57.75" customHeight="1" outlineLevel="5" x14ac:dyDescent="0.2">
      <c r="A488" s="42" t="s">
        <v>195</v>
      </c>
      <c r="B488" s="4" t="s">
        <v>174</v>
      </c>
      <c r="C488" s="43" t="s">
        <v>108</v>
      </c>
      <c r="D488" s="43" t="s">
        <v>100</v>
      </c>
      <c r="E488" s="46" t="s">
        <v>133</v>
      </c>
      <c r="F488" s="46" t="s">
        <v>73</v>
      </c>
      <c r="G488" s="44">
        <f t="shared" si="78"/>
        <v>5372650.5500000007</v>
      </c>
      <c r="H488" s="44">
        <f t="shared" si="78"/>
        <v>4912781.41</v>
      </c>
      <c r="I488" s="45">
        <f t="shared" si="67"/>
        <v>91.44055367606218</v>
      </c>
    </row>
    <row r="489" spans="1:9" s="68" customFormat="1" ht="36" customHeight="1" outlineLevel="5" x14ac:dyDescent="0.2">
      <c r="A489" s="42" t="s">
        <v>196</v>
      </c>
      <c r="B489" s="4" t="s">
        <v>174</v>
      </c>
      <c r="C489" s="43" t="s">
        <v>108</v>
      </c>
      <c r="D489" s="43" t="s">
        <v>100</v>
      </c>
      <c r="E489" s="46" t="s">
        <v>133</v>
      </c>
      <c r="F489" s="46" t="s">
        <v>6</v>
      </c>
      <c r="G489" s="44">
        <f>G490+G492+G491</f>
        <v>5372650.5500000007</v>
      </c>
      <c r="H489" s="44">
        <f>H490+H492+H491</f>
        <v>4912781.41</v>
      </c>
      <c r="I489" s="45">
        <f t="shared" si="67"/>
        <v>91.44055367606218</v>
      </c>
    </row>
    <row r="490" spans="1:9" s="68" customFormat="1" ht="27.75" customHeight="1" outlineLevel="5" x14ac:dyDescent="0.2">
      <c r="A490" s="42" t="s">
        <v>357</v>
      </c>
      <c r="B490" s="4" t="s">
        <v>174</v>
      </c>
      <c r="C490" s="43" t="s">
        <v>108</v>
      </c>
      <c r="D490" s="43" t="s">
        <v>100</v>
      </c>
      <c r="E490" s="46" t="s">
        <v>133</v>
      </c>
      <c r="F490" s="46" t="s">
        <v>331</v>
      </c>
      <c r="G490" s="44">
        <v>4124053.62</v>
      </c>
      <c r="H490" s="45">
        <v>3764970.24</v>
      </c>
      <c r="I490" s="45">
        <f t="shared" si="67"/>
        <v>91.292950744903266</v>
      </c>
    </row>
    <row r="491" spans="1:9" s="83" customFormat="1" ht="40.5" customHeight="1" outlineLevel="5" x14ac:dyDescent="0.2">
      <c r="A491" s="42" t="s">
        <v>358</v>
      </c>
      <c r="B491" s="4" t="s">
        <v>174</v>
      </c>
      <c r="C491" s="43" t="s">
        <v>108</v>
      </c>
      <c r="D491" s="43" t="s">
        <v>100</v>
      </c>
      <c r="E491" s="46" t="s">
        <v>133</v>
      </c>
      <c r="F491" s="46" t="s">
        <v>335</v>
      </c>
      <c r="G491" s="44">
        <v>3133.33</v>
      </c>
      <c r="H491" s="45">
        <v>2440</v>
      </c>
      <c r="I491" s="45">
        <f t="shared" si="67"/>
        <v>77.8724232685354</v>
      </c>
    </row>
    <row r="492" spans="1:9" s="68" customFormat="1" ht="49.5" customHeight="1" outlineLevel="5" x14ac:dyDescent="0.2">
      <c r="A492" s="42" t="s">
        <v>359</v>
      </c>
      <c r="B492" s="4" t="s">
        <v>174</v>
      </c>
      <c r="C492" s="43" t="s">
        <v>108</v>
      </c>
      <c r="D492" s="43" t="s">
        <v>100</v>
      </c>
      <c r="E492" s="46" t="s">
        <v>133</v>
      </c>
      <c r="F492" s="46" t="s">
        <v>332</v>
      </c>
      <c r="G492" s="44">
        <v>1245463.6000000001</v>
      </c>
      <c r="H492" s="45">
        <v>1145371.17</v>
      </c>
      <c r="I492" s="45">
        <f t="shared" si="67"/>
        <v>91.963439959224814</v>
      </c>
    </row>
    <row r="493" spans="1:9" s="110" customFormat="1" ht="35.25" customHeight="1" outlineLevel="5" x14ac:dyDescent="0.2">
      <c r="A493" s="42" t="s">
        <v>615</v>
      </c>
      <c r="B493" s="4" t="s">
        <v>174</v>
      </c>
      <c r="C493" s="43" t="s">
        <v>108</v>
      </c>
      <c r="D493" s="43" t="s">
        <v>100</v>
      </c>
      <c r="E493" s="46" t="s">
        <v>616</v>
      </c>
      <c r="F493" s="46" t="s">
        <v>2</v>
      </c>
      <c r="G493" s="44">
        <f>G494</f>
        <v>6866.67</v>
      </c>
      <c r="H493" s="44">
        <f>H494</f>
        <v>6866.67</v>
      </c>
      <c r="I493" s="45">
        <f t="shared" si="67"/>
        <v>100</v>
      </c>
    </row>
    <row r="494" spans="1:9" s="110" customFormat="1" ht="26.25" customHeight="1" outlineLevel="5" x14ac:dyDescent="0.2">
      <c r="A494" s="42" t="s">
        <v>130</v>
      </c>
      <c r="B494" s="4" t="s">
        <v>174</v>
      </c>
      <c r="C494" s="43" t="s">
        <v>108</v>
      </c>
      <c r="D494" s="43" t="s">
        <v>100</v>
      </c>
      <c r="E494" s="46" t="s">
        <v>616</v>
      </c>
      <c r="F494" s="46" t="s">
        <v>131</v>
      </c>
      <c r="G494" s="44">
        <f>G495</f>
        <v>6866.67</v>
      </c>
      <c r="H494" s="44">
        <f>H495</f>
        <v>6866.67</v>
      </c>
      <c r="I494" s="45">
        <f t="shared" si="67"/>
        <v>100</v>
      </c>
    </row>
    <row r="495" spans="1:9" s="110" customFormat="1" ht="30" customHeight="1" outlineLevel="5" x14ac:dyDescent="0.2">
      <c r="A495" s="42" t="s">
        <v>617</v>
      </c>
      <c r="B495" s="4" t="s">
        <v>174</v>
      </c>
      <c r="C495" s="43" t="s">
        <v>108</v>
      </c>
      <c r="D495" s="43" t="s">
        <v>100</v>
      </c>
      <c r="E495" s="46" t="s">
        <v>616</v>
      </c>
      <c r="F495" s="46" t="s">
        <v>618</v>
      </c>
      <c r="G495" s="44">
        <v>6866.67</v>
      </c>
      <c r="H495" s="45">
        <v>6866.67</v>
      </c>
      <c r="I495" s="45">
        <f t="shared" si="67"/>
        <v>100</v>
      </c>
    </row>
    <row r="496" spans="1:9" s="53" customFormat="1" ht="24" customHeight="1" outlineLevel="5" x14ac:dyDescent="0.2">
      <c r="A496" s="48" t="s">
        <v>35</v>
      </c>
      <c r="B496" s="49" t="s">
        <v>174</v>
      </c>
      <c r="C496" s="50" t="s">
        <v>99</v>
      </c>
      <c r="D496" s="50" t="s">
        <v>66</v>
      </c>
      <c r="E496" s="50" t="s">
        <v>67</v>
      </c>
      <c r="F496" s="50" t="s">
        <v>2</v>
      </c>
      <c r="G496" s="59">
        <f t="shared" ref="G496:H508" si="79">G497</f>
        <v>3178234.1</v>
      </c>
      <c r="H496" s="59">
        <f t="shared" si="79"/>
        <v>2127405.6799999997</v>
      </c>
      <c r="I496" s="23">
        <f t="shared" si="67"/>
        <v>66.936720614758983</v>
      </c>
    </row>
    <row r="497" spans="1:9" ht="23.25" customHeight="1" outlineLevel="5" x14ac:dyDescent="0.2">
      <c r="A497" s="32" t="s">
        <v>37</v>
      </c>
      <c r="B497" s="33" t="s">
        <v>174</v>
      </c>
      <c r="C497" s="34" t="s">
        <v>99</v>
      </c>
      <c r="D497" s="34" t="s">
        <v>78</v>
      </c>
      <c r="E497" s="34" t="s">
        <v>67</v>
      </c>
      <c r="F497" s="34" t="s">
        <v>2</v>
      </c>
      <c r="G497" s="59">
        <f t="shared" si="79"/>
        <v>3178234.1</v>
      </c>
      <c r="H497" s="59">
        <f t="shared" si="79"/>
        <v>2127405.6799999997</v>
      </c>
      <c r="I497" s="35">
        <f t="shared" si="67"/>
        <v>66.936720614758983</v>
      </c>
    </row>
    <row r="498" spans="1:9" s="68" customFormat="1" ht="50.25" customHeight="1" outlineLevel="5" x14ac:dyDescent="0.2">
      <c r="A498" s="47" t="s">
        <v>269</v>
      </c>
      <c r="B498" s="4" t="s">
        <v>174</v>
      </c>
      <c r="C498" s="43" t="s">
        <v>99</v>
      </c>
      <c r="D498" s="43" t="s">
        <v>78</v>
      </c>
      <c r="E498" s="43" t="s">
        <v>125</v>
      </c>
      <c r="F498" s="43" t="s">
        <v>2</v>
      </c>
      <c r="G498" s="98">
        <f>G505+G499</f>
        <v>3178234.1</v>
      </c>
      <c r="H498" s="98">
        <f>H505+H499</f>
        <v>2127405.6799999997</v>
      </c>
      <c r="I498" s="45">
        <f t="shared" si="67"/>
        <v>66.936720614758983</v>
      </c>
    </row>
    <row r="499" spans="1:9" s="38" customFormat="1" ht="31.5" customHeight="1" outlineLevel="5" x14ac:dyDescent="0.2">
      <c r="A499" s="47" t="s">
        <v>273</v>
      </c>
      <c r="B499" s="4" t="s">
        <v>174</v>
      </c>
      <c r="C499" s="43" t="s">
        <v>99</v>
      </c>
      <c r="D499" s="43" t="s">
        <v>78</v>
      </c>
      <c r="E499" s="43" t="s">
        <v>134</v>
      </c>
      <c r="F499" s="43" t="s">
        <v>2</v>
      </c>
      <c r="G499" s="98">
        <f>G500</f>
        <v>25330.34</v>
      </c>
      <c r="H499" s="98">
        <f>H500</f>
        <v>25330.34</v>
      </c>
      <c r="I499" s="45">
        <f t="shared" si="67"/>
        <v>100</v>
      </c>
    </row>
    <row r="500" spans="1:9" s="68" customFormat="1" ht="36" customHeight="1" outlineLevel="5" x14ac:dyDescent="0.2">
      <c r="A500" s="71" t="s">
        <v>423</v>
      </c>
      <c r="B500" s="87" t="s">
        <v>174</v>
      </c>
      <c r="C500" s="88" t="s">
        <v>99</v>
      </c>
      <c r="D500" s="88" t="s">
        <v>78</v>
      </c>
      <c r="E500" s="70" t="s">
        <v>424</v>
      </c>
      <c r="F500" s="88" t="s">
        <v>2</v>
      </c>
      <c r="G500" s="99">
        <f t="shared" ref="G500:H503" si="80">G501</f>
        <v>25330.34</v>
      </c>
      <c r="H500" s="99">
        <f t="shared" si="80"/>
        <v>25330.34</v>
      </c>
      <c r="I500" s="89">
        <f t="shared" si="67"/>
        <v>100</v>
      </c>
    </row>
    <row r="501" spans="1:9" s="38" customFormat="1" ht="34.5" customHeight="1" outlineLevel="5" x14ac:dyDescent="0.2">
      <c r="A501" s="47" t="s">
        <v>297</v>
      </c>
      <c r="B501" s="4" t="s">
        <v>174</v>
      </c>
      <c r="C501" s="43" t="s">
        <v>99</v>
      </c>
      <c r="D501" s="43" t="s">
        <v>78</v>
      </c>
      <c r="E501" s="43" t="s">
        <v>207</v>
      </c>
      <c r="F501" s="43" t="s">
        <v>2</v>
      </c>
      <c r="G501" s="98">
        <f>G502</f>
        <v>25330.34</v>
      </c>
      <c r="H501" s="98">
        <f>H502</f>
        <v>25330.34</v>
      </c>
      <c r="I501" s="45">
        <f t="shared" si="67"/>
        <v>100</v>
      </c>
    </row>
    <row r="502" spans="1:9" s="38" customFormat="1" ht="36" customHeight="1" outlineLevel="5" x14ac:dyDescent="0.2">
      <c r="A502" s="47" t="s">
        <v>312</v>
      </c>
      <c r="B502" s="4" t="s">
        <v>174</v>
      </c>
      <c r="C502" s="43" t="s">
        <v>99</v>
      </c>
      <c r="D502" s="43" t="s">
        <v>78</v>
      </c>
      <c r="E502" s="43" t="s">
        <v>207</v>
      </c>
      <c r="F502" s="43" t="s">
        <v>187</v>
      </c>
      <c r="G502" s="98">
        <f t="shared" si="80"/>
        <v>25330.34</v>
      </c>
      <c r="H502" s="98">
        <f t="shared" si="80"/>
        <v>25330.34</v>
      </c>
      <c r="I502" s="45">
        <f t="shared" si="67"/>
        <v>100</v>
      </c>
    </row>
    <row r="503" spans="1:9" s="38" customFormat="1" ht="20.25" customHeight="1" outlineLevel="5" x14ac:dyDescent="0.2">
      <c r="A503" s="28" t="s">
        <v>188</v>
      </c>
      <c r="B503" s="25" t="s">
        <v>174</v>
      </c>
      <c r="C503" s="26" t="s">
        <v>99</v>
      </c>
      <c r="D503" s="26" t="s">
        <v>78</v>
      </c>
      <c r="E503" s="26" t="s">
        <v>207</v>
      </c>
      <c r="F503" s="26" t="s">
        <v>189</v>
      </c>
      <c r="G503" s="98">
        <f t="shared" si="80"/>
        <v>25330.34</v>
      </c>
      <c r="H503" s="98">
        <f t="shared" si="80"/>
        <v>25330.34</v>
      </c>
      <c r="I503" s="22">
        <f t="shared" si="67"/>
        <v>100</v>
      </c>
    </row>
    <row r="504" spans="1:9" s="37" customFormat="1" ht="37.5" customHeight="1" outlineLevel="5" x14ac:dyDescent="0.2">
      <c r="A504" s="28" t="s">
        <v>367</v>
      </c>
      <c r="B504" s="25" t="s">
        <v>174</v>
      </c>
      <c r="C504" s="26" t="s">
        <v>99</v>
      </c>
      <c r="D504" s="26" t="s">
        <v>78</v>
      </c>
      <c r="E504" s="26" t="s">
        <v>207</v>
      </c>
      <c r="F504" s="26" t="s">
        <v>346</v>
      </c>
      <c r="G504" s="98">
        <v>25330.34</v>
      </c>
      <c r="H504" s="45">
        <v>25330.34</v>
      </c>
      <c r="I504" s="22">
        <f t="shared" si="67"/>
        <v>100</v>
      </c>
    </row>
    <row r="505" spans="1:9" s="38" customFormat="1" ht="33" customHeight="1" outlineLevel="5" x14ac:dyDescent="0.2">
      <c r="A505" s="47" t="s">
        <v>159</v>
      </c>
      <c r="B505" s="4" t="s">
        <v>174</v>
      </c>
      <c r="C505" s="43" t="s">
        <v>99</v>
      </c>
      <c r="D505" s="43" t="s">
        <v>78</v>
      </c>
      <c r="E505" s="43" t="s">
        <v>160</v>
      </c>
      <c r="F505" s="43" t="s">
        <v>2</v>
      </c>
      <c r="G505" s="98">
        <f>G506</f>
        <v>3152903.7600000002</v>
      </c>
      <c r="H505" s="98">
        <f>H506</f>
        <v>2102075.34</v>
      </c>
      <c r="I505" s="45">
        <f t="shared" si="67"/>
        <v>66.671091159471345</v>
      </c>
    </row>
    <row r="506" spans="1:9" s="68" customFormat="1" ht="38.25" customHeight="1" outlineLevel="5" x14ac:dyDescent="0.2">
      <c r="A506" s="71" t="s">
        <v>425</v>
      </c>
      <c r="B506" s="87" t="s">
        <v>174</v>
      </c>
      <c r="C506" s="88" t="s">
        <v>99</v>
      </c>
      <c r="D506" s="88" t="s">
        <v>78</v>
      </c>
      <c r="E506" s="70" t="s">
        <v>426</v>
      </c>
      <c r="F506" s="88" t="s">
        <v>2</v>
      </c>
      <c r="G506" s="99">
        <f>G507</f>
        <v>3152903.7600000002</v>
      </c>
      <c r="H506" s="99">
        <f>H507</f>
        <v>2102075.34</v>
      </c>
      <c r="I506" s="89">
        <f t="shared" si="67"/>
        <v>66.671091159471345</v>
      </c>
    </row>
    <row r="507" spans="1:9" ht="32.25" customHeight="1" outlineLevel="5" x14ac:dyDescent="0.2">
      <c r="A507" s="28" t="s">
        <v>8</v>
      </c>
      <c r="B507" s="25" t="s">
        <v>174</v>
      </c>
      <c r="C507" s="26" t="s">
        <v>99</v>
      </c>
      <c r="D507" s="26" t="s">
        <v>78</v>
      </c>
      <c r="E507" s="26" t="s">
        <v>147</v>
      </c>
      <c r="F507" s="26" t="s">
        <v>2</v>
      </c>
      <c r="G507" s="44">
        <f t="shared" si="79"/>
        <v>3152903.7600000002</v>
      </c>
      <c r="H507" s="44">
        <f t="shared" si="79"/>
        <v>2102075.34</v>
      </c>
      <c r="I507" s="22">
        <f t="shared" si="67"/>
        <v>66.671091159471345</v>
      </c>
    </row>
    <row r="508" spans="1:9" ht="57.75" customHeight="1" outlineLevel="5" x14ac:dyDescent="0.2">
      <c r="A508" s="24" t="s">
        <v>195</v>
      </c>
      <c r="B508" s="25" t="s">
        <v>174</v>
      </c>
      <c r="C508" s="26" t="s">
        <v>99</v>
      </c>
      <c r="D508" s="26" t="s">
        <v>78</v>
      </c>
      <c r="E508" s="26" t="s">
        <v>147</v>
      </c>
      <c r="F508" s="26" t="s">
        <v>73</v>
      </c>
      <c r="G508" s="44">
        <f t="shared" si="79"/>
        <v>3152903.7600000002</v>
      </c>
      <c r="H508" s="44">
        <f t="shared" si="79"/>
        <v>2102075.34</v>
      </c>
      <c r="I508" s="22">
        <f t="shared" si="67"/>
        <v>66.671091159471345</v>
      </c>
    </row>
    <row r="509" spans="1:9" ht="34.5" customHeight="1" outlineLevel="5" x14ac:dyDescent="0.2">
      <c r="A509" s="24" t="s">
        <v>196</v>
      </c>
      <c r="B509" s="25" t="s">
        <v>174</v>
      </c>
      <c r="C509" s="26" t="s">
        <v>99</v>
      </c>
      <c r="D509" s="26" t="s">
        <v>78</v>
      </c>
      <c r="E509" s="26" t="s">
        <v>147</v>
      </c>
      <c r="F509" s="26" t="s">
        <v>6</v>
      </c>
      <c r="G509" s="44">
        <f>G510+G511+G512</f>
        <v>3152903.7600000002</v>
      </c>
      <c r="H509" s="44">
        <f>H510+H511+H512</f>
        <v>2102075.34</v>
      </c>
      <c r="I509" s="22">
        <f t="shared" si="67"/>
        <v>66.671091159471345</v>
      </c>
    </row>
    <row r="510" spans="1:9" ht="26.25" customHeight="1" outlineLevel="5" x14ac:dyDescent="0.2">
      <c r="A510" s="24" t="s">
        <v>357</v>
      </c>
      <c r="B510" s="25" t="s">
        <v>174</v>
      </c>
      <c r="C510" s="26" t="s">
        <v>99</v>
      </c>
      <c r="D510" s="26" t="s">
        <v>78</v>
      </c>
      <c r="E510" s="26" t="s">
        <v>147</v>
      </c>
      <c r="F510" s="26" t="s">
        <v>331</v>
      </c>
      <c r="G510" s="44">
        <v>2441039.2200000002</v>
      </c>
      <c r="H510" s="45">
        <v>1614049.72</v>
      </c>
      <c r="I510" s="22">
        <f t="shared" si="67"/>
        <v>66.121416926680922</v>
      </c>
    </row>
    <row r="511" spans="1:9" ht="34.5" customHeight="1" outlineLevel="5" x14ac:dyDescent="0.2">
      <c r="A511" s="24" t="s">
        <v>358</v>
      </c>
      <c r="B511" s="25" t="s">
        <v>174</v>
      </c>
      <c r="C511" s="26" t="s">
        <v>99</v>
      </c>
      <c r="D511" s="26" t="s">
        <v>78</v>
      </c>
      <c r="E511" s="26" t="s">
        <v>147</v>
      </c>
      <c r="F511" s="26" t="s">
        <v>335</v>
      </c>
      <c r="G511" s="44">
        <v>2800</v>
      </c>
      <c r="H511" s="45">
        <v>2800</v>
      </c>
      <c r="I511" s="22">
        <f t="shared" si="67"/>
        <v>100</v>
      </c>
    </row>
    <row r="512" spans="1:9" ht="44.25" customHeight="1" outlineLevel="5" x14ac:dyDescent="0.2">
      <c r="A512" s="24" t="s">
        <v>359</v>
      </c>
      <c r="B512" s="25" t="s">
        <v>174</v>
      </c>
      <c r="C512" s="26" t="s">
        <v>99</v>
      </c>
      <c r="D512" s="26" t="s">
        <v>78</v>
      </c>
      <c r="E512" s="26" t="s">
        <v>147</v>
      </c>
      <c r="F512" s="26" t="s">
        <v>332</v>
      </c>
      <c r="G512" s="44">
        <v>709064.54</v>
      </c>
      <c r="H512" s="45">
        <v>485225.62</v>
      </c>
      <c r="I512" s="22">
        <f t="shared" si="67"/>
        <v>68.431798888151988</v>
      </c>
    </row>
    <row r="513" spans="1:9" s="53" customFormat="1" ht="23.25" customHeight="1" outlineLevel="5" x14ac:dyDescent="0.2">
      <c r="A513" s="32" t="s">
        <v>503</v>
      </c>
      <c r="B513" s="33" t="s">
        <v>174</v>
      </c>
      <c r="C513" s="34" t="s">
        <v>100</v>
      </c>
      <c r="D513" s="34" t="s">
        <v>66</v>
      </c>
      <c r="E513" s="34" t="s">
        <v>67</v>
      </c>
      <c r="F513" s="34" t="s">
        <v>2</v>
      </c>
      <c r="G513" s="52">
        <f t="shared" ref="G513:H515" si="81">G514</f>
        <v>270000</v>
      </c>
      <c r="H513" s="52">
        <f t="shared" si="81"/>
        <v>105000</v>
      </c>
      <c r="I513" s="35">
        <f>H513/G513*100</f>
        <v>38.888888888888893</v>
      </c>
    </row>
    <row r="514" spans="1:9" s="53" customFormat="1" ht="20.25" customHeight="1" outlineLevel="5" x14ac:dyDescent="0.2">
      <c r="A514" s="32" t="s">
        <v>502</v>
      </c>
      <c r="B514" s="33" t="s">
        <v>174</v>
      </c>
      <c r="C514" s="34" t="s">
        <v>100</v>
      </c>
      <c r="D514" s="34" t="s">
        <v>100</v>
      </c>
      <c r="E514" s="34" t="s">
        <v>67</v>
      </c>
      <c r="F514" s="34" t="s">
        <v>2</v>
      </c>
      <c r="G514" s="52">
        <f t="shared" si="81"/>
        <v>270000</v>
      </c>
      <c r="H514" s="52">
        <f t="shared" si="81"/>
        <v>105000</v>
      </c>
      <c r="I514" s="35">
        <f t="shared" si="67"/>
        <v>38.888888888888893</v>
      </c>
    </row>
    <row r="515" spans="1:9" s="83" customFormat="1" ht="30.75" customHeight="1" outlineLevel="5" x14ac:dyDescent="0.2">
      <c r="A515" s="24" t="s">
        <v>500</v>
      </c>
      <c r="B515" s="25" t="s">
        <v>174</v>
      </c>
      <c r="C515" s="26" t="s">
        <v>100</v>
      </c>
      <c r="D515" s="26" t="s">
        <v>100</v>
      </c>
      <c r="E515" s="26" t="s">
        <v>501</v>
      </c>
      <c r="F515" s="26" t="s">
        <v>2</v>
      </c>
      <c r="G515" s="44">
        <f t="shared" si="81"/>
        <v>270000</v>
      </c>
      <c r="H515" s="44">
        <f t="shared" si="81"/>
        <v>105000</v>
      </c>
      <c r="I515" s="22">
        <f t="shared" si="67"/>
        <v>38.888888888888893</v>
      </c>
    </row>
    <row r="516" spans="1:9" s="90" customFormat="1" ht="36.75" customHeight="1" outlineLevel="5" x14ac:dyDescent="0.2">
      <c r="A516" s="71" t="s">
        <v>498</v>
      </c>
      <c r="B516" s="91" t="s">
        <v>174</v>
      </c>
      <c r="C516" s="92" t="s">
        <v>100</v>
      </c>
      <c r="D516" s="92" t="s">
        <v>100</v>
      </c>
      <c r="E516" s="92" t="s">
        <v>499</v>
      </c>
      <c r="F516" s="92" t="s">
        <v>2</v>
      </c>
      <c r="G516" s="97">
        <f>G517</f>
        <v>270000</v>
      </c>
      <c r="H516" s="97">
        <f>H517</f>
        <v>105000</v>
      </c>
      <c r="I516" s="93">
        <f t="shared" si="67"/>
        <v>38.888888888888893</v>
      </c>
    </row>
    <row r="517" spans="1:9" s="83" customFormat="1" ht="34.5" customHeight="1" outlineLevel="5" x14ac:dyDescent="0.2">
      <c r="A517" s="24" t="s">
        <v>497</v>
      </c>
      <c r="B517" s="25" t="s">
        <v>174</v>
      </c>
      <c r="C517" s="26" t="s">
        <v>100</v>
      </c>
      <c r="D517" s="26" t="s">
        <v>100</v>
      </c>
      <c r="E517" s="26" t="s">
        <v>496</v>
      </c>
      <c r="F517" s="26" t="s">
        <v>2</v>
      </c>
      <c r="G517" s="44">
        <f t="shared" ref="G517:H519" si="82">G518</f>
        <v>270000</v>
      </c>
      <c r="H517" s="44">
        <f t="shared" si="82"/>
        <v>105000</v>
      </c>
      <c r="I517" s="22">
        <f t="shared" si="67"/>
        <v>38.888888888888893</v>
      </c>
    </row>
    <row r="518" spans="1:9" s="83" customFormat="1" ht="30.75" customHeight="1" outlineLevel="5" x14ac:dyDescent="0.2">
      <c r="A518" s="47" t="s">
        <v>161</v>
      </c>
      <c r="B518" s="25" t="s">
        <v>174</v>
      </c>
      <c r="C518" s="26" t="s">
        <v>100</v>
      </c>
      <c r="D518" s="26" t="s">
        <v>100</v>
      </c>
      <c r="E518" s="26" t="s">
        <v>496</v>
      </c>
      <c r="F518" s="26" t="s">
        <v>80</v>
      </c>
      <c r="G518" s="44">
        <f t="shared" si="82"/>
        <v>270000</v>
      </c>
      <c r="H518" s="44">
        <f t="shared" si="82"/>
        <v>105000</v>
      </c>
      <c r="I518" s="22">
        <f t="shared" si="67"/>
        <v>38.888888888888893</v>
      </c>
    </row>
    <row r="519" spans="1:9" s="83" customFormat="1" ht="33" customHeight="1" outlineLevel="5" x14ac:dyDescent="0.2">
      <c r="A519" s="47" t="s">
        <v>222</v>
      </c>
      <c r="B519" s="25" t="s">
        <v>174</v>
      </c>
      <c r="C519" s="26" t="s">
        <v>100</v>
      </c>
      <c r="D519" s="26" t="s">
        <v>100</v>
      </c>
      <c r="E519" s="26" t="s">
        <v>496</v>
      </c>
      <c r="F519" s="26" t="s">
        <v>9</v>
      </c>
      <c r="G519" s="44">
        <f t="shared" si="82"/>
        <v>270000</v>
      </c>
      <c r="H519" s="44">
        <f t="shared" si="82"/>
        <v>105000</v>
      </c>
      <c r="I519" s="22">
        <f t="shared" si="67"/>
        <v>38.888888888888893</v>
      </c>
    </row>
    <row r="520" spans="1:9" s="83" customFormat="1" ht="18.75" customHeight="1" outlineLevel="5" x14ac:dyDescent="0.2">
      <c r="A520" s="47" t="s">
        <v>361</v>
      </c>
      <c r="B520" s="25" t="s">
        <v>174</v>
      </c>
      <c r="C520" s="26" t="s">
        <v>100</v>
      </c>
      <c r="D520" s="26" t="s">
        <v>100</v>
      </c>
      <c r="E520" s="26" t="s">
        <v>496</v>
      </c>
      <c r="F520" s="26" t="s">
        <v>336</v>
      </c>
      <c r="G520" s="44">
        <v>270000</v>
      </c>
      <c r="H520" s="45">
        <v>105000</v>
      </c>
      <c r="I520" s="22">
        <f t="shared" si="67"/>
        <v>38.888888888888893</v>
      </c>
    </row>
    <row r="521" spans="1:9" s="53" customFormat="1" ht="20.25" customHeight="1" outlineLevel="5" x14ac:dyDescent="0.2">
      <c r="A521" s="56" t="s">
        <v>38</v>
      </c>
      <c r="B521" s="49" t="s">
        <v>174</v>
      </c>
      <c r="C521" s="51" t="s">
        <v>141</v>
      </c>
      <c r="D521" s="51" t="s">
        <v>66</v>
      </c>
      <c r="E521" s="51" t="s">
        <v>67</v>
      </c>
      <c r="F521" s="51" t="s">
        <v>2</v>
      </c>
      <c r="G521" s="52">
        <f>G522+G536+G529+G560</f>
        <v>50019597.040000007</v>
      </c>
      <c r="H521" s="52">
        <f>H522+H536+H529+H560</f>
        <v>49096374.719999999</v>
      </c>
      <c r="I521" s="23">
        <f t="shared" si="67"/>
        <v>98.154278773454095</v>
      </c>
    </row>
    <row r="522" spans="1:9" s="53" customFormat="1" ht="19.5" customHeight="1" outlineLevel="5" x14ac:dyDescent="0.2">
      <c r="A522" s="48" t="s">
        <v>39</v>
      </c>
      <c r="B522" s="49" t="s">
        <v>174</v>
      </c>
      <c r="C522" s="51" t="s">
        <v>141</v>
      </c>
      <c r="D522" s="51" t="s">
        <v>65</v>
      </c>
      <c r="E522" s="51" t="s">
        <v>67</v>
      </c>
      <c r="F522" s="51" t="s">
        <v>2</v>
      </c>
      <c r="G522" s="52">
        <f>G523</f>
        <v>3023265.56</v>
      </c>
      <c r="H522" s="52">
        <f>H523</f>
        <v>3023265.56</v>
      </c>
      <c r="I522" s="23">
        <f t="shared" ref="I522:I595" si="83">H522/G522*100</f>
        <v>100</v>
      </c>
    </row>
    <row r="523" spans="1:9" ht="30.75" customHeight="1" x14ac:dyDescent="0.2">
      <c r="A523" s="27" t="s">
        <v>4</v>
      </c>
      <c r="B523" s="25" t="s">
        <v>174</v>
      </c>
      <c r="C523" s="29" t="s">
        <v>141</v>
      </c>
      <c r="D523" s="29" t="s">
        <v>65</v>
      </c>
      <c r="E523" s="29" t="s">
        <v>69</v>
      </c>
      <c r="F523" s="29" t="s">
        <v>2</v>
      </c>
      <c r="G523" s="44">
        <f>G525</f>
        <v>3023265.56</v>
      </c>
      <c r="H523" s="44">
        <f>H525</f>
        <v>3023265.56</v>
      </c>
      <c r="I523" s="22">
        <f t="shared" si="83"/>
        <v>100</v>
      </c>
    </row>
    <row r="524" spans="1:9" ht="30" customHeight="1" x14ac:dyDescent="0.2">
      <c r="A524" s="27" t="s">
        <v>70</v>
      </c>
      <c r="B524" s="25" t="s">
        <v>174</v>
      </c>
      <c r="C524" s="29" t="s">
        <v>141</v>
      </c>
      <c r="D524" s="29" t="s">
        <v>65</v>
      </c>
      <c r="E524" s="29" t="s">
        <v>71</v>
      </c>
      <c r="F524" s="29" t="s">
        <v>2</v>
      </c>
      <c r="G524" s="44">
        <f>G525</f>
        <v>3023265.56</v>
      </c>
      <c r="H524" s="44">
        <f>H525</f>
        <v>3023265.56</v>
      </c>
      <c r="I524" s="22">
        <f t="shared" si="83"/>
        <v>100</v>
      </c>
    </row>
    <row r="525" spans="1:9" ht="22.5" customHeight="1" x14ac:dyDescent="0.2">
      <c r="A525" s="24" t="s">
        <v>40</v>
      </c>
      <c r="B525" s="25" t="s">
        <v>174</v>
      </c>
      <c r="C525" s="29" t="s">
        <v>141</v>
      </c>
      <c r="D525" s="29" t="s">
        <v>65</v>
      </c>
      <c r="E525" s="29" t="s">
        <v>142</v>
      </c>
      <c r="F525" s="29" t="s">
        <v>2</v>
      </c>
      <c r="G525" s="44">
        <f>G527</f>
        <v>3023265.56</v>
      </c>
      <c r="H525" s="44">
        <f>H527</f>
        <v>3023265.56</v>
      </c>
      <c r="I525" s="22">
        <f t="shared" si="83"/>
        <v>100</v>
      </c>
    </row>
    <row r="526" spans="1:9" ht="18" customHeight="1" x14ac:dyDescent="0.2">
      <c r="A526" s="24" t="s">
        <v>130</v>
      </c>
      <c r="B526" s="25" t="s">
        <v>174</v>
      </c>
      <c r="C526" s="29" t="s">
        <v>141</v>
      </c>
      <c r="D526" s="29" t="s">
        <v>65</v>
      </c>
      <c r="E526" s="29" t="s">
        <v>142</v>
      </c>
      <c r="F526" s="29" t="s">
        <v>131</v>
      </c>
      <c r="G526" s="44">
        <f>G527</f>
        <v>3023265.56</v>
      </c>
      <c r="H526" s="44">
        <f>H527</f>
        <v>3023265.56</v>
      </c>
      <c r="I526" s="22">
        <f t="shared" si="83"/>
        <v>100</v>
      </c>
    </row>
    <row r="527" spans="1:9" ht="20.25" customHeight="1" x14ac:dyDescent="0.2">
      <c r="A527" s="24" t="s">
        <v>41</v>
      </c>
      <c r="B527" s="25" t="s">
        <v>174</v>
      </c>
      <c r="C527" s="29" t="s">
        <v>141</v>
      </c>
      <c r="D527" s="29" t="s">
        <v>65</v>
      </c>
      <c r="E527" s="29" t="s">
        <v>142</v>
      </c>
      <c r="F527" s="29" t="s">
        <v>42</v>
      </c>
      <c r="G527" s="44">
        <f>G528</f>
        <v>3023265.56</v>
      </c>
      <c r="H527" s="44">
        <f>H528</f>
        <v>3023265.56</v>
      </c>
      <c r="I527" s="22">
        <f t="shared" si="83"/>
        <v>100</v>
      </c>
    </row>
    <row r="528" spans="1:9" ht="20.25" customHeight="1" x14ac:dyDescent="0.2">
      <c r="A528" s="24" t="s">
        <v>362</v>
      </c>
      <c r="B528" s="25" t="s">
        <v>174</v>
      </c>
      <c r="C528" s="29" t="s">
        <v>141</v>
      </c>
      <c r="D528" s="29" t="s">
        <v>65</v>
      </c>
      <c r="E528" s="29" t="s">
        <v>142</v>
      </c>
      <c r="F528" s="29" t="s">
        <v>347</v>
      </c>
      <c r="G528" s="44">
        <v>3023265.56</v>
      </c>
      <c r="H528" s="45">
        <v>3023265.56</v>
      </c>
      <c r="I528" s="22">
        <f t="shared" si="83"/>
        <v>100</v>
      </c>
    </row>
    <row r="529" spans="1:9" s="53" customFormat="1" ht="20.25" customHeight="1" x14ac:dyDescent="0.2">
      <c r="A529" s="32" t="s">
        <v>193</v>
      </c>
      <c r="B529" s="33" t="s">
        <v>174</v>
      </c>
      <c r="C529" s="55" t="s">
        <v>141</v>
      </c>
      <c r="D529" s="55" t="s">
        <v>75</v>
      </c>
      <c r="E529" s="55" t="s">
        <v>67</v>
      </c>
      <c r="F529" s="55" t="s">
        <v>2</v>
      </c>
      <c r="G529" s="52">
        <f t="shared" ref="G529:H534" si="84">G530</f>
        <v>1130000</v>
      </c>
      <c r="H529" s="52">
        <f t="shared" si="84"/>
        <v>1130000</v>
      </c>
      <c r="I529" s="22">
        <f t="shared" si="83"/>
        <v>100</v>
      </c>
    </row>
    <row r="530" spans="1:9" s="83" customFormat="1" ht="26.25" customHeight="1" x14ac:dyDescent="0.2">
      <c r="A530" s="27" t="s">
        <v>4</v>
      </c>
      <c r="B530" s="25" t="s">
        <v>174</v>
      </c>
      <c r="C530" s="29" t="s">
        <v>141</v>
      </c>
      <c r="D530" s="29" t="s">
        <v>75</v>
      </c>
      <c r="E530" s="29" t="s">
        <v>504</v>
      </c>
      <c r="F530" s="29" t="s">
        <v>2</v>
      </c>
      <c r="G530" s="44">
        <f t="shared" si="84"/>
        <v>1130000</v>
      </c>
      <c r="H530" s="44">
        <f t="shared" si="84"/>
        <v>1130000</v>
      </c>
      <c r="I530" s="22">
        <f t="shared" si="83"/>
        <v>100</v>
      </c>
    </row>
    <row r="531" spans="1:9" s="83" customFormat="1" ht="27" customHeight="1" x14ac:dyDescent="0.2">
      <c r="A531" s="27" t="s">
        <v>70</v>
      </c>
      <c r="B531" s="25" t="s">
        <v>174</v>
      </c>
      <c r="C531" s="29" t="s">
        <v>141</v>
      </c>
      <c r="D531" s="29" t="s">
        <v>75</v>
      </c>
      <c r="E531" s="29" t="s">
        <v>71</v>
      </c>
      <c r="F531" s="29" t="s">
        <v>2</v>
      </c>
      <c r="G531" s="44">
        <f t="shared" si="84"/>
        <v>1130000</v>
      </c>
      <c r="H531" s="44">
        <f t="shared" si="84"/>
        <v>1130000</v>
      </c>
      <c r="I531" s="22">
        <f t="shared" si="83"/>
        <v>100</v>
      </c>
    </row>
    <row r="532" spans="1:9" s="83" customFormat="1" ht="29.25" customHeight="1" x14ac:dyDescent="0.2">
      <c r="A532" s="24" t="s">
        <v>384</v>
      </c>
      <c r="B532" s="25" t="s">
        <v>174</v>
      </c>
      <c r="C532" s="29" t="s">
        <v>141</v>
      </c>
      <c r="D532" s="29" t="s">
        <v>75</v>
      </c>
      <c r="E532" s="29" t="s">
        <v>86</v>
      </c>
      <c r="F532" s="29" t="s">
        <v>2</v>
      </c>
      <c r="G532" s="44">
        <f t="shared" si="84"/>
        <v>1130000</v>
      </c>
      <c r="H532" s="44">
        <f t="shared" si="84"/>
        <v>1130000</v>
      </c>
      <c r="I532" s="22">
        <f t="shared" si="83"/>
        <v>100</v>
      </c>
    </row>
    <row r="533" spans="1:9" s="83" customFormat="1" ht="22.5" customHeight="1" x14ac:dyDescent="0.2">
      <c r="A533" s="24" t="s">
        <v>130</v>
      </c>
      <c r="B533" s="25" t="s">
        <v>174</v>
      </c>
      <c r="C533" s="29" t="s">
        <v>141</v>
      </c>
      <c r="D533" s="29" t="s">
        <v>75</v>
      </c>
      <c r="E533" s="29" t="s">
        <v>86</v>
      </c>
      <c r="F533" s="29" t="s">
        <v>131</v>
      </c>
      <c r="G533" s="44">
        <f t="shared" si="84"/>
        <v>1130000</v>
      </c>
      <c r="H533" s="44">
        <f t="shared" si="84"/>
        <v>1130000</v>
      </c>
      <c r="I533" s="22">
        <f t="shared" si="83"/>
        <v>100</v>
      </c>
    </row>
    <row r="534" spans="1:9" s="83" customFormat="1" ht="32.25" customHeight="1" x14ac:dyDescent="0.2">
      <c r="A534" s="24" t="s">
        <v>51</v>
      </c>
      <c r="B534" s="25" t="s">
        <v>174</v>
      </c>
      <c r="C534" s="29" t="s">
        <v>141</v>
      </c>
      <c r="D534" s="29" t="s">
        <v>75</v>
      </c>
      <c r="E534" s="29" t="s">
        <v>86</v>
      </c>
      <c r="F534" s="29" t="s">
        <v>52</v>
      </c>
      <c r="G534" s="44">
        <f t="shared" si="84"/>
        <v>1130000</v>
      </c>
      <c r="H534" s="44">
        <f t="shared" si="84"/>
        <v>1130000</v>
      </c>
      <c r="I534" s="22">
        <f t="shared" si="83"/>
        <v>100</v>
      </c>
    </row>
    <row r="535" spans="1:9" s="83" customFormat="1" ht="34.5" customHeight="1" x14ac:dyDescent="0.2">
      <c r="A535" s="24" t="s">
        <v>364</v>
      </c>
      <c r="B535" s="25" t="s">
        <v>174</v>
      </c>
      <c r="C535" s="29" t="s">
        <v>141</v>
      </c>
      <c r="D535" s="29" t="s">
        <v>75</v>
      </c>
      <c r="E535" s="29" t="s">
        <v>86</v>
      </c>
      <c r="F535" s="29" t="s">
        <v>337</v>
      </c>
      <c r="G535" s="44">
        <v>1130000</v>
      </c>
      <c r="H535" s="45">
        <v>1130000</v>
      </c>
      <c r="I535" s="22">
        <f t="shared" si="83"/>
        <v>100</v>
      </c>
    </row>
    <row r="536" spans="1:9" s="53" customFormat="1" ht="17.25" customHeight="1" x14ac:dyDescent="0.2">
      <c r="A536" s="56" t="s">
        <v>43</v>
      </c>
      <c r="B536" s="49" t="s">
        <v>174</v>
      </c>
      <c r="C536" s="51" t="s">
        <v>141</v>
      </c>
      <c r="D536" s="51" t="s">
        <v>78</v>
      </c>
      <c r="E536" s="51" t="s">
        <v>67</v>
      </c>
      <c r="F536" s="51" t="s">
        <v>2</v>
      </c>
      <c r="G536" s="52">
        <f>G537+G550</f>
        <v>42983448.480000004</v>
      </c>
      <c r="H536" s="52">
        <f>H537+H550</f>
        <v>42160226.159999996</v>
      </c>
      <c r="I536" s="23">
        <f t="shared" si="83"/>
        <v>98.084792288401317</v>
      </c>
    </row>
    <row r="537" spans="1:9" s="68" customFormat="1" ht="33" customHeight="1" x14ac:dyDescent="0.2">
      <c r="A537" s="47" t="s">
        <v>399</v>
      </c>
      <c r="B537" s="4" t="s">
        <v>174</v>
      </c>
      <c r="C537" s="46" t="s">
        <v>141</v>
      </c>
      <c r="D537" s="46" t="s">
        <v>78</v>
      </c>
      <c r="E537" s="46" t="s">
        <v>149</v>
      </c>
      <c r="F537" s="46" t="s">
        <v>2</v>
      </c>
      <c r="G537" s="44">
        <f>G538</f>
        <v>23301388.559999999</v>
      </c>
      <c r="H537" s="44">
        <f>H538</f>
        <v>22687272.829999998</v>
      </c>
      <c r="I537" s="45">
        <f t="shared" si="83"/>
        <v>97.364467235852999</v>
      </c>
    </row>
    <row r="538" spans="1:9" ht="48.75" customHeight="1" x14ac:dyDescent="0.2">
      <c r="A538" s="28" t="s">
        <v>279</v>
      </c>
      <c r="B538" s="25" t="s">
        <v>174</v>
      </c>
      <c r="C538" s="29" t="s">
        <v>141</v>
      </c>
      <c r="D538" s="29" t="s">
        <v>78</v>
      </c>
      <c r="E538" s="29" t="s">
        <v>619</v>
      </c>
      <c r="F538" s="29" t="s">
        <v>2</v>
      </c>
      <c r="G538" s="44">
        <f>G539+G546</f>
        <v>23301388.559999999</v>
      </c>
      <c r="H538" s="44">
        <f>H539+H546</f>
        <v>22687272.829999998</v>
      </c>
      <c r="I538" s="22">
        <f t="shared" si="83"/>
        <v>97.364467235852999</v>
      </c>
    </row>
    <row r="539" spans="1:9" ht="56.25" customHeight="1" x14ac:dyDescent="0.2">
      <c r="A539" s="28" t="s">
        <v>620</v>
      </c>
      <c r="B539" s="25" t="s">
        <v>174</v>
      </c>
      <c r="C539" s="29" t="s">
        <v>141</v>
      </c>
      <c r="D539" s="29" t="s">
        <v>78</v>
      </c>
      <c r="E539" s="29" t="s">
        <v>621</v>
      </c>
      <c r="F539" s="29" t="s">
        <v>2</v>
      </c>
      <c r="G539" s="44">
        <f>G540+G543</f>
        <v>18314200.559999999</v>
      </c>
      <c r="H539" s="44">
        <f>H540+H543</f>
        <v>17700084.829999998</v>
      </c>
      <c r="I539" s="22">
        <f t="shared" si="83"/>
        <v>96.646778394786779</v>
      </c>
    </row>
    <row r="540" spans="1:9" ht="33" customHeight="1" x14ac:dyDescent="0.2">
      <c r="A540" s="28" t="s">
        <v>161</v>
      </c>
      <c r="B540" s="25" t="s">
        <v>174</v>
      </c>
      <c r="C540" s="29" t="s">
        <v>141</v>
      </c>
      <c r="D540" s="29" t="s">
        <v>78</v>
      </c>
      <c r="E540" s="29" t="s">
        <v>621</v>
      </c>
      <c r="F540" s="29" t="s">
        <v>80</v>
      </c>
      <c r="G540" s="44">
        <f>G541</f>
        <v>1147720.56</v>
      </c>
      <c r="H540" s="44">
        <f>H541</f>
        <v>533604.82999999996</v>
      </c>
      <c r="I540" s="22">
        <f t="shared" si="83"/>
        <v>46.492573941517605</v>
      </c>
    </row>
    <row r="541" spans="1:9" ht="28.5" customHeight="1" x14ac:dyDescent="0.2">
      <c r="A541" s="28" t="s">
        <v>81</v>
      </c>
      <c r="B541" s="25" t="s">
        <v>174</v>
      </c>
      <c r="C541" s="29" t="s">
        <v>141</v>
      </c>
      <c r="D541" s="29" t="s">
        <v>78</v>
      </c>
      <c r="E541" s="29" t="s">
        <v>621</v>
      </c>
      <c r="F541" s="29" t="s">
        <v>9</v>
      </c>
      <c r="G541" s="44">
        <f>G542</f>
        <v>1147720.56</v>
      </c>
      <c r="H541" s="44">
        <f>H542</f>
        <v>533604.82999999996</v>
      </c>
      <c r="I541" s="22">
        <f t="shared" si="83"/>
        <v>46.492573941517605</v>
      </c>
    </row>
    <row r="542" spans="1:9" s="37" customFormat="1" ht="23.25" customHeight="1" x14ac:dyDescent="0.2">
      <c r="A542" s="28" t="s">
        <v>361</v>
      </c>
      <c r="B542" s="25" t="s">
        <v>174</v>
      </c>
      <c r="C542" s="29" t="s">
        <v>141</v>
      </c>
      <c r="D542" s="29" t="s">
        <v>78</v>
      </c>
      <c r="E542" s="29" t="s">
        <v>621</v>
      </c>
      <c r="F542" s="29" t="s">
        <v>336</v>
      </c>
      <c r="G542" s="44">
        <v>1147720.56</v>
      </c>
      <c r="H542" s="45">
        <v>533604.82999999996</v>
      </c>
      <c r="I542" s="22">
        <f t="shared" ref="I542" si="85">H542/G542*100</f>
        <v>46.492573941517605</v>
      </c>
    </row>
    <row r="543" spans="1:9" ht="31.5" customHeight="1" x14ac:dyDescent="0.2">
      <c r="A543" s="28" t="s">
        <v>312</v>
      </c>
      <c r="B543" s="25" t="s">
        <v>174</v>
      </c>
      <c r="C543" s="29" t="s">
        <v>141</v>
      </c>
      <c r="D543" s="29" t="s">
        <v>78</v>
      </c>
      <c r="E543" s="29" t="s">
        <v>621</v>
      </c>
      <c r="F543" s="29" t="s">
        <v>187</v>
      </c>
      <c r="G543" s="44">
        <f>G544</f>
        <v>17166480</v>
      </c>
      <c r="H543" s="44">
        <f>H544</f>
        <v>17166480</v>
      </c>
      <c r="I543" s="22">
        <f t="shared" si="83"/>
        <v>100</v>
      </c>
    </row>
    <row r="544" spans="1:9" ht="21.75" customHeight="1" x14ac:dyDescent="0.2">
      <c r="A544" s="28" t="s">
        <v>188</v>
      </c>
      <c r="B544" s="25" t="s">
        <v>174</v>
      </c>
      <c r="C544" s="29" t="s">
        <v>141</v>
      </c>
      <c r="D544" s="29" t="s">
        <v>78</v>
      </c>
      <c r="E544" s="29" t="s">
        <v>621</v>
      </c>
      <c r="F544" s="29" t="s">
        <v>189</v>
      </c>
      <c r="G544" s="44">
        <f>G545</f>
        <v>17166480</v>
      </c>
      <c r="H544" s="44">
        <f>H545</f>
        <v>17166480</v>
      </c>
      <c r="I544" s="22">
        <f t="shared" si="83"/>
        <v>100</v>
      </c>
    </row>
    <row r="545" spans="1:9" ht="38.25" customHeight="1" x14ac:dyDescent="0.2">
      <c r="A545" s="28" t="s">
        <v>366</v>
      </c>
      <c r="B545" s="25" t="s">
        <v>174</v>
      </c>
      <c r="C545" s="29" t="s">
        <v>141</v>
      </c>
      <c r="D545" s="29" t="s">
        <v>78</v>
      </c>
      <c r="E545" s="29" t="s">
        <v>621</v>
      </c>
      <c r="F545" s="29" t="s">
        <v>348</v>
      </c>
      <c r="G545" s="44">
        <v>17166480</v>
      </c>
      <c r="H545" s="45">
        <v>17166480</v>
      </c>
      <c r="I545" s="22">
        <f t="shared" si="83"/>
        <v>100</v>
      </c>
    </row>
    <row r="546" spans="1:9" s="110" customFormat="1" ht="38.25" customHeight="1" x14ac:dyDescent="0.2">
      <c r="A546" s="28" t="s">
        <v>622</v>
      </c>
      <c r="B546" s="25" t="s">
        <v>174</v>
      </c>
      <c r="C546" s="29" t="s">
        <v>141</v>
      </c>
      <c r="D546" s="29" t="s">
        <v>78</v>
      </c>
      <c r="E546" s="29" t="s">
        <v>623</v>
      </c>
      <c r="F546" s="29" t="s">
        <v>2</v>
      </c>
      <c r="G546" s="44">
        <f t="shared" ref="G546:H548" si="86">G547</f>
        <v>4987188</v>
      </c>
      <c r="H546" s="44">
        <f t="shared" si="86"/>
        <v>4987188</v>
      </c>
      <c r="I546" s="22">
        <f t="shared" si="83"/>
        <v>100</v>
      </c>
    </row>
    <row r="547" spans="1:9" s="110" customFormat="1" ht="38.25" customHeight="1" x14ac:dyDescent="0.2">
      <c r="A547" s="28" t="s">
        <v>572</v>
      </c>
      <c r="B547" s="25" t="s">
        <v>174</v>
      </c>
      <c r="C547" s="29" t="s">
        <v>141</v>
      </c>
      <c r="D547" s="29" t="s">
        <v>78</v>
      </c>
      <c r="E547" s="29" t="s">
        <v>623</v>
      </c>
      <c r="F547" s="29" t="s">
        <v>187</v>
      </c>
      <c r="G547" s="44">
        <f t="shared" si="86"/>
        <v>4987188</v>
      </c>
      <c r="H547" s="44">
        <f t="shared" si="86"/>
        <v>4987188</v>
      </c>
      <c r="I547" s="22">
        <f t="shared" si="83"/>
        <v>100</v>
      </c>
    </row>
    <row r="548" spans="1:9" s="110" customFormat="1" ht="38.25" customHeight="1" x14ac:dyDescent="0.2">
      <c r="A548" s="28" t="s">
        <v>188</v>
      </c>
      <c r="B548" s="25" t="s">
        <v>174</v>
      </c>
      <c r="C548" s="29" t="s">
        <v>141</v>
      </c>
      <c r="D548" s="29" t="s">
        <v>78</v>
      </c>
      <c r="E548" s="29" t="s">
        <v>623</v>
      </c>
      <c r="F548" s="29" t="s">
        <v>189</v>
      </c>
      <c r="G548" s="44">
        <f t="shared" si="86"/>
        <v>4987188</v>
      </c>
      <c r="H548" s="44">
        <f t="shared" si="86"/>
        <v>4987188</v>
      </c>
      <c r="I548" s="22">
        <f t="shared" si="83"/>
        <v>100</v>
      </c>
    </row>
    <row r="549" spans="1:9" s="110" customFormat="1" ht="38.25" customHeight="1" x14ac:dyDescent="0.2">
      <c r="A549" s="28" t="s">
        <v>366</v>
      </c>
      <c r="B549" s="25" t="s">
        <v>174</v>
      </c>
      <c r="C549" s="29" t="s">
        <v>141</v>
      </c>
      <c r="D549" s="29" t="s">
        <v>78</v>
      </c>
      <c r="E549" s="29" t="s">
        <v>623</v>
      </c>
      <c r="F549" s="29" t="s">
        <v>348</v>
      </c>
      <c r="G549" s="44">
        <v>4987188</v>
      </c>
      <c r="H549" s="45">
        <v>4987188</v>
      </c>
      <c r="I549" s="22">
        <f t="shared" si="83"/>
        <v>100</v>
      </c>
    </row>
    <row r="550" spans="1:9" s="68" customFormat="1" ht="33.75" customHeight="1" x14ac:dyDescent="0.2">
      <c r="A550" s="47" t="s">
        <v>4</v>
      </c>
      <c r="B550" s="4" t="s">
        <v>174</v>
      </c>
      <c r="C550" s="46" t="s">
        <v>141</v>
      </c>
      <c r="D550" s="46" t="s">
        <v>78</v>
      </c>
      <c r="E550" s="46" t="s">
        <v>69</v>
      </c>
      <c r="F550" s="46" t="s">
        <v>2</v>
      </c>
      <c r="G550" s="44">
        <f>G551</f>
        <v>19682059.920000002</v>
      </c>
      <c r="H550" s="44">
        <f>H551</f>
        <v>19472953.330000002</v>
      </c>
      <c r="I550" s="45">
        <f t="shared" si="83"/>
        <v>98.937577718745203</v>
      </c>
    </row>
    <row r="551" spans="1:9" ht="35.25" customHeight="1" x14ac:dyDescent="0.2">
      <c r="A551" s="28" t="s">
        <v>70</v>
      </c>
      <c r="B551" s="25" t="s">
        <v>174</v>
      </c>
      <c r="C551" s="29" t="s">
        <v>141</v>
      </c>
      <c r="D551" s="29" t="s">
        <v>78</v>
      </c>
      <c r="E551" s="29" t="s">
        <v>71</v>
      </c>
      <c r="F551" s="29" t="s">
        <v>2</v>
      </c>
      <c r="G551" s="44">
        <f>G552</f>
        <v>19682059.920000002</v>
      </c>
      <c r="H551" s="44">
        <f>H552</f>
        <v>19472953.330000002</v>
      </c>
      <c r="I551" s="22">
        <f t="shared" si="83"/>
        <v>98.937577718745203</v>
      </c>
    </row>
    <row r="552" spans="1:9" ht="53.25" customHeight="1" x14ac:dyDescent="0.2">
      <c r="A552" s="28" t="s">
        <v>287</v>
      </c>
      <c r="B552" s="25" t="s">
        <v>174</v>
      </c>
      <c r="C552" s="29" t="s">
        <v>141</v>
      </c>
      <c r="D552" s="29" t="s">
        <v>78</v>
      </c>
      <c r="E552" s="29" t="s">
        <v>288</v>
      </c>
      <c r="F552" s="29" t="s">
        <v>2</v>
      </c>
      <c r="G552" s="44">
        <f>G556+G553</f>
        <v>19682059.920000002</v>
      </c>
      <c r="H552" s="44">
        <f>H556+H553</f>
        <v>19472953.330000002</v>
      </c>
      <c r="I552" s="22">
        <f t="shared" si="83"/>
        <v>98.937577718745203</v>
      </c>
    </row>
    <row r="553" spans="1:9" ht="35.25" customHeight="1" x14ac:dyDescent="0.2">
      <c r="A553" s="28" t="s">
        <v>161</v>
      </c>
      <c r="B553" s="25" t="s">
        <v>174</v>
      </c>
      <c r="C553" s="29" t="s">
        <v>141</v>
      </c>
      <c r="D553" s="29" t="s">
        <v>78</v>
      </c>
      <c r="E553" s="29" t="s">
        <v>288</v>
      </c>
      <c r="F553" s="29" t="s">
        <v>80</v>
      </c>
      <c r="G553" s="44">
        <f>G554</f>
        <v>260000</v>
      </c>
      <c r="H553" s="44">
        <f>H554</f>
        <v>150096.98000000001</v>
      </c>
      <c r="I553" s="22">
        <f t="shared" si="83"/>
        <v>57.729607692307695</v>
      </c>
    </row>
    <row r="554" spans="1:9" ht="39" customHeight="1" x14ac:dyDescent="0.2">
      <c r="A554" s="28" t="s">
        <v>81</v>
      </c>
      <c r="B554" s="25" t="s">
        <v>174</v>
      </c>
      <c r="C554" s="29" t="s">
        <v>141</v>
      </c>
      <c r="D554" s="29" t="s">
        <v>78</v>
      </c>
      <c r="E554" s="29" t="s">
        <v>288</v>
      </c>
      <c r="F554" s="29" t="s">
        <v>9</v>
      </c>
      <c r="G554" s="44">
        <f>G555</f>
        <v>260000</v>
      </c>
      <c r="H554" s="44">
        <f>H555</f>
        <v>150096.98000000001</v>
      </c>
      <c r="I554" s="22">
        <f t="shared" si="83"/>
        <v>57.729607692307695</v>
      </c>
    </row>
    <row r="555" spans="1:9" ht="21" customHeight="1" x14ac:dyDescent="0.2">
      <c r="A555" s="28" t="s">
        <v>361</v>
      </c>
      <c r="B555" s="25" t="s">
        <v>174</v>
      </c>
      <c r="C555" s="29" t="s">
        <v>141</v>
      </c>
      <c r="D555" s="29" t="s">
        <v>78</v>
      </c>
      <c r="E555" s="29" t="s">
        <v>288</v>
      </c>
      <c r="F555" s="29" t="s">
        <v>336</v>
      </c>
      <c r="G555" s="44">
        <v>260000</v>
      </c>
      <c r="H555" s="45">
        <v>150096.98000000001</v>
      </c>
      <c r="I555" s="22">
        <f t="shared" si="83"/>
        <v>57.729607692307695</v>
      </c>
    </row>
    <row r="556" spans="1:9" ht="26.25" customHeight="1" x14ac:dyDescent="0.2">
      <c r="A556" s="28" t="s">
        <v>130</v>
      </c>
      <c r="B556" s="25" t="s">
        <v>174</v>
      </c>
      <c r="C556" s="29" t="s">
        <v>141</v>
      </c>
      <c r="D556" s="29" t="s">
        <v>78</v>
      </c>
      <c r="E556" s="29" t="s">
        <v>288</v>
      </c>
      <c r="F556" s="29" t="s">
        <v>131</v>
      </c>
      <c r="G556" s="44">
        <f>G557</f>
        <v>19422059.920000002</v>
      </c>
      <c r="H556" s="44">
        <f>H557</f>
        <v>19322856.350000001</v>
      </c>
      <c r="I556" s="22">
        <f t="shared" si="83"/>
        <v>99.489222201925941</v>
      </c>
    </row>
    <row r="557" spans="1:9" ht="38.25" customHeight="1" x14ac:dyDescent="0.2">
      <c r="A557" s="28" t="s">
        <v>51</v>
      </c>
      <c r="B557" s="25" t="s">
        <v>174</v>
      </c>
      <c r="C557" s="29" t="s">
        <v>141</v>
      </c>
      <c r="D557" s="29" t="s">
        <v>78</v>
      </c>
      <c r="E557" s="29" t="s">
        <v>288</v>
      </c>
      <c r="F557" s="29" t="s">
        <v>52</v>
      </c>
      <c r="G557" s="44">
        <f>G558+G559</f>
        <v>19422059.920000002</v>
      </c>
      <c r="H557" s="44">
        <f>H558+H559</f>
        <v>19322856.350000001</v>
      </c>
      <c r="I557" s="22">
        <f t="shared" si="83"/>
        <v>99.489222201925941</v>
      </c>
    </row>
    <row r="558" spans="1:9" ht="33" customHeight="1" x14ac:dyDescent="0.2">
      <c r="A558" s="28" t="s">
        <v>364</v>
      </c>
      <c r="B558" s="25" t="s">
        <v>174</v>
      </c>
      <c r="C558" s="29" t="s">
        <v>141</v>
      </c>
      <c r="D558" s="29" t="s">
        <v>78</v>
      </c>
      <c r="E558" s="29" t="s">
        <v>288</v>
      </c>
      <c r="F558" s="29" t="s">
        <v>337</v>
      </c>
      <c r="G558" s="44">
        <v>15911157.4</v>
      </c>
      <c r="H558" s="45">
        <v>15911157.4</v>
      </c>
      <c r="I558" s="22">
        <f t="shared" si="83"/>
        <v>100</v>
      </c>
    </row>
    <row r="559" spans="1:9" ht="38.25" customHeight="1" x14ac:dyDescent="0.2">
      <c r="A559" s="28" t="s">
        <v>365</v>
      </c>
      <c r="B559" s="25" t="s">
        <v>174</v>
      </c>
      <c r="C559" s="29" t="s">
        <v>141</v>
      </c>
      <c r="D559" s="29" t="s">
        <v>78</v>
      </c>
      <c r="E559" s="29" t="s">
        <v>288</v>
      </c>
      <c r="F559" s="29" t="s">
        <v>350</v>
      </c>
      <c r="G559" s="44">
        <v>3510902.52</v>
      </c>
      <c r="H559" s="45">
        <v>3411698.95</v>
      </c>
      <c r="I559" s="22">
        <f t="shared" si="83"/>
        <v>97.174414002243509</v>
      </c>
    </row>
    <row r="560" spans="1:9" s="53" customFormat="1" ht="25.5" customHeight="1" x14ac:dyDescent="0.2">
      <c r="A560" s="54" t="s">
        <v>511</v>
      </c>
      <c r="B560" s="33" t="s">
        <v>174</v>
      </c>
      <c r="C560" s="55" t="s">
        <v>141</v>
      </c>
      <c r="D560" s="55" t="s">
        <v>82</v>
      </c>
      <c r="E560" s="55" t="s">
        <v>67</v>
      </c>
      <c r="F560" s="55" t="s">
        <v>2</v>
      </c>
      <c r="G560" s="52">
        <f>G561+G567</f>
        <v>2882883</v>
      </c>
      <c r="H560" s="52">
        <f>H561+H567</f>
        <v>2782883</v>
      </c>
      <c r="I560" s="35">
        <f t="shared" si="83"/>
        <v>96.531250140917962</v>
      </c>
    </row>
    <row r="561" spans="1:9" s="84" customFormat="1" ht="38.25" customHeight="1" x14ac:dyDescent="0.2">
      <c r="A561" s="28" t="s">
        <v>509</v>
      </c>
      <c r="B561" s="25" t="s">
        <v>174</v>
      </c>
      <c r="C561" s="29" t="s">
        <v>141</v>
      </c>
      <c r="D561" s="29" t="s">
        <v>82</v>
      </c>
      <c r="E561" s="29" t="s">
        <v>510</v>
      </c>
      <c r="F561" s="29" t="s">
        <v>2</v>
      </c>
      <c r="G561" s="44">
        <f t="shared" ref="G561:H565" si="87">G562</f>
        <v>300000</v>
      </c>
      <c r="H561" s="44">
        <f t="shared" si="87"/>
        <v>200000</v>
      </c>
      <c r="I561" s="22">
        <f t="shared" si="83"/>
        <v>66.666666666666657</v>
      </c>
    </row>
    <row r="562" spans="1:9" s="90" customFormat="1" ht="38.25" customHeight="1" x14ac:dyDescent="0.2">
      <c r="A562" s="86" t="s">
        <v>507</v>
      </c>
      <c r="B562" s="91" t="s">
        <v>174</v>
      </c>
      <c r="C562" s="79" t="s">
        <v>141</v>
      </c>
      <c r="D562" s="79" t="s">
        <v>82</v>
      </c>
      <c r="E562" s="79" t="s">
        <v>508</v>
      </c>
      <c r="F562" s="79" t="s">
        <v>2</v>
      </c>
      <c r="G562" s="97">
        <f t="shared" si="87"/>
        <v>300000</v>
      </c>
      <c r="H562" s="97">
        <f t="shared" si="87"/>
        <v>200000</v>
      </c>
      <c r="I562" s="93">
        <f t="shared" si="83"/>
        <v>66.666666666666657</v>
      </c>
    </row>
    <row r="563" spans="1:9" s="84" customFormat="1" ht="38.25" customHeight="1" x14ac:dyDescent="0.2">
      <c r="A563" s="28" t="s">
        <v>506</v>
      </c>
      <c r="B563" s="25" t="s">
        <v>174</v>
      </c>
      <c r="C563" s="29" t="s">
        <v>141</v>
      </c>
      <c r="D563" s="29" t="s">
        <v>82</v>
      </c>
      <c r="E563" s="29" t="s">
        <v>505</v>
      </c>
      <c r="F563" s="29" t="s">
        <v>2</v>
      </c>
      <c r="G563" s="44">
        <f t="shared" si="87"/>
        <v>300000</v>
      </c>
      <c r="H563" s="44">
        <f t="shared" si="87"/>
        <v>200000</v>
      </c>
      <c r="I563" s="22">
        <f t="shared" si="83"/>
        <v>66.666666666666657</v>
      </c>
    </row>
    <row r="564" spans="1:9" s="84" customFormat="1" ht="38.25" customHeight="1" x14ac:dyDescent="0.2">
      <c r="A564" s="42" t="s">
        <v>113</v>
      </c>
      <c r="B564" s="25" t="s">
        <v>174</v>
      </c>
      <c r="C564" s="29" t="s">
        <v>141</v>
      </c>
      <c r="D564" s="29" t="s">
        <v>82</v>
      </c>
      <c r="E564" s="29" t="s">
        <v>505</v>
      </c>
      <c r="F564" s="29" t="s">
        <v>90</v>
      </c>
      <c r="G564" s="44">
        <f t="shared" si="87"/>
        <v>300000</v>
      </c>
      <c r="H564" s="44">
        <f t="shared" si="87"/>
        <v>200000</v>
      </c>
      <c r="I564" s="22">
        <f t="shared" si="83"/>
        <v>66.666666666666657</v>
      </c>
    </row>
    <row r="565" spans="1:9" s="84" customFormat="1" ht="45" customHeight="1" x14ac:dyDescent="0.2">
      <c r="A565" s="42" t="s">
        <v>482</v>
      </c>
      <c r="B565" s="25" t="s">
        <v>174</v>
      </c>
      <c r="C565" s="29" t="s">
        <v>141</v>
      </c>
      <c r="D565" s="29" t="s">
        <v>82</v>
      </c>
      <c r="E565" s="29" t="s">
        <v>505</v>
      </c>
      <c r="F565" s="29" t="s">
        <v>483</v>
      </c>
      <c r="G565" s="44">
        <f t="shared" si="87"/>
        <v>300000</v>
      </c>
      <c r="H565" s="44">
        <f t="shared" si="87"/>
        <v>200000</v>
      </c>
      <c r="I565" s="22">
        <f t="shared" si="83"/>
        <v>66.666666666666657</v>
      </c>
    </row>
    <row r="566" spans="1:9" s="84" customFormat="1" ht="33.75" customHeight="1" x14ac:dyDescent="0.2">
      <c r="A566" s="42" t="s">
        <v>484</v>
      </c>
      <c r="B566" s="25" t="s">
        <v>174</v>
      </c>
      <c r="C566" s="29" t="s">
        <v>141</v>
      </c>
      <c r="D566" s="29" t="s">
        <v>82</v>
      </c>
      <c r="E566" s="29" t="s">
        <v>505</v>
      </c>
      <c r="F566" s="29" t="s">
        <v>485</v>
      </c>
      <c r="G566" s="44">
        <v>300000</v>
      </c>
      <c r="H566" s="45">
        <v>200000</v>
      </c>
      <c r="I566" s="22">
        <f t="shared" si="83"/>
        <v>66.666666666666657</v>
      </c>
    </row>
    <row r="567" spans="1:9" s="110" customFormat="1" ht="33.75" customHeight="1" x14ac:dyDescent="0.2">
      <c r="A567" s="42" t="s">
        <v>4</v>
      </c>
      <c r="B567" s="25" t="s">
        <v>174</v>
      </c>
      <c r="C567" s="29" t="s">
        <v>141</v>
      </c>
      <c r="D567" s="29" t="s">
        <v>82</v>
      </c>
      <c r="E567" s="29" t="s">
        <v>69</v>
      </c>
      <c r="F567" s="29" t="s">
        <v>2</v>
      </c>
      <c r="G567" s="44">
        <f>G568</f>
        <v>2582883</v>
      </c>
      <c r="H567" s="44">
        <f>H568</f>
        <v>2582883</v>
      </c>
      <c r="I567" s="22">
        <f t="shared" si="83"/>
        <v>100</v>
      </c>
    </row>
    <row r="568" spans="1:9" s="110" customFormat="1" ht="33.75" customHeight="1" x14ac:dyDescent="0.2">
      <c r="A568" s="42" t="s">
        <v>70</v>
      </c>
      <c r="B568" s="25" t="s">
        <v>174</v>
      </c>
      <c r="C568" s="29" t="s">
        <v>141</v>
      </c>
      <c r="D568" s="29" t="s">
        <v>82</v>
      </c>
      <c r="E568" s="29" t="s">
        <v>71</v>
      </c>
      <c r="F568" s="29" t="s">
        <v>2</v>
      </c>
      <c r="G568" s="44">
        <f>G569</f>
        <v>2582883</v>
      </c>
      <c r="H568" s="44">
        <f>H569</f>
        <v>2582883</v>
      </c>
      <c r="I568" s="22">
        <f t="shared" si="83"/>
        <v>100</v>
      </c>
    </row>
    <row r="569" spans="1:9" s="110" customFormat="1" ht="33.75" customHeight="1" x14ac:dyDescent="0.2">
      <c r="A569" s="42" t="s">
        <v>194</v>
      </c>
      <c r="B569" s="25" t="s">
        <v>174</v>
      </c>
      <c r="C569" s="29" t="s">
        <v>141</v>
      </c>
      <c r="D569" s="29" t="s">
        <v>82</v>
      </c>
      <c r="E569" s="29" t="s">
        <v>192</v>
      </c>
      <c r="F569" s="29" t="s">
        <v>2</v>
      </c>
      <c r="G569" s="44">
        <f>G570+G574</f>
        <v>2582883</v>
      </c>
      <c r="H569" s="44">
        <f>H570+H574</f>
        <v>2582883</v>
      </c>
      <c r="I569" s="22">
        <f t="shared" si="83"/>
        <v>100</v>
      </c>
    </row>
    <row r="570" spans="1:9" s="110" customFormat="1" ht="58.5" customHeight="1" x14ac:dyDescent="0.2">
      <c r="A570" s="42" t="s">
        <v>195</v>
      </c>
      <c r="B570" s="25" t="s">
        <v>174</v>
      </c>
      <c r="C570" s="29" t="s">
        <v>141</v>
      </c>
      <c r="D570" s="29" t="s">
        <v>82</v>
      </c>
      <c r="E570" s="29" t="s">
        <v>192</v>
      </c>
      <c r="F570" s="29" t="s">
        <v>73</v>
      </c>
      <c r="G570" s="44">
        <f>G571</f>
        <v>2250540.59</v>
      </c>
      <c r="H570" s="44">
        <f>H571</f>
        <v>2250540.59</v>
      </c>
      <c r="I570" s="22">
        <f t="shared" si="83"/>
        <v>100</v>
      </c>
    </row>
    <row r="571" spans="1:9" s="110" customFormat="1" ht="33.75" customHeight="1" x14ac:dyDescent="0.2">
      <c r="A571" s="42" t="s">
        <v>321</v>
      </c>
      <c r="B571" s="25" t="s">
        <v>174</v>
      </c>
      <c r="C571" s="29" t="s">
        <v>141</v>
      </c>
      <c r="D571" s="29" t="s">
        <v>82</v>
      </c>
      <c r="E571" s="29" t="s">
        <v>192</v>
      </c>
      <c r="F571" s="29" t="s">
        <v>6</v>
      </c>
      <c r="G571" s="44">
        <f>G572+G573</f>
        <v>2250540.59</v>
      </c>
      <c r="H571" s="44">
        <f>H572+H573</f>
        <v>2250540.59</v>
      </c>
      <c r="I571" s="22">
        <f t="shared" si="83"/>
        <v>100</v>
      </c>
    </row>
    <row r="572" spans="1:9" s="110" customFormat="1" ht="33.75" customHeight="1" x14ac:dyDescent="0.2">
      <c r="A572" s="42" t="s">
        <v>357</v>
      </c>
      <c r="B572" s="25" t="s">
        <v>174</v>
      </c>
      <c r="C572" s="29" t="s">
        <v>141</v>
      </c>
      <c r="D572" s="29" t="s">
        <v>82</v>
      </c>
      <c r="E572" s="29" t="s">
        <v>192</v>
      </c>
      <c r="F572" s="29" t="s">
        <v>331</v>
      </c>
      <c r="G572" s="44">
        <v>1732317.23</v>
      </c>
      <c r="H572" s="44">
        <v>1732317.23</v>
      </c>
      <c r="I572" s="22">
        <f t="shared" si="83"/>
        <v>100</v>
      </c>
    </row>
    <row r="573" spans="1:9" s="110" customFormat="1" ht="49.5" customHeight="1" x14ac:dyDescent="0.2">
      <c r="A573" s="42" t="s">
        <v>359</v>
      </c>
      <c r="B573" s="25" t="s">
        <v>174</v>
      </c>
      <c r="C573" s="29" t="s">
        <v>141</v>
      </c>
      <c r="D573" s="29" t="s">
        <v>82</v>
      </c>
      <c r="E573" s="29" t="s">
        <v>192</v>
      </c>
      <c r="F573" s="29" t="s">
        <v>332</v>
      </c>
      <c r="G573" s="44">
        <v>518223.35999999999</v>
      </c>
      <c r="H573" s="44">
        <v>518223.35999999999</v>
      </c>
      <c r="I573" s="22">
        <f t="shared" si="83"/>
        <v>100</v>
      </c>
    </row>
    <row r="574" spans="1:9" s="110" customFormat="1" ht="33.75" customHeight="1" x14ac:dyDescent="0.2">
      <c r="A574" s="42" t="s">
        <v>161</v>
      </c>
      <c r="B574" s="25" t="s">
        <v>174</v>
      </c>
      <c r="C574" s="29" t="s">
        <v>141</v>
      </c>
      <c r="D574" s="29" t="s">
        <v>82</v>
      </c>
      <c r="E574" s="29" t="s">
        <v>192</v>
      </c>
      <c r="F574" s="29" t="s">
        <v>80</v>
      </c>
      <c r="G574" s="44">
        <f>G575</f>
        <v>332342.40999999997</v>
      </c>
      <c r="H574" s="44">
        <f>H575</f>
        <v>332342.40999999997</v>
      </c>
      <c r="I574" s="22">
        <f t="shared" si="83"/>
        <v>100</v>
      </c>
    </row>
    <row r="575" spans="1:9" s="110" customFormat="1" ht="33.75" customHeight="1" x14ac:dyDescent="0.2">
      <c r="A575" s="42" t="s">
        <v>286</v>
      </c>
      <c r="B575" s="25" t="s">
        <v>174</v>
      </c>
      <c r="C575" s="29" t="s">
        <v>141</v>
      </c>
      <c r="D575" s="29" t="s">
        <v>82</v>
      </c>
      <c r="E575" s="29" t="s">
        <v>192</v>
      </c>
      <c r="F575" s="29" t="s">
        <v>9</v>
      </c>
      <c r="G575" s="44">
        <f>G576</f>
        <v>332342.40999999997</v>
      </c>
      <c r="H575" s="44">
        <f>H576</f>
        <v>332342.40999999997</v>
      </c>
      <c r="I575" s="22">
        <f t="shared" si="83"/>
        <v>100</v>
      </c>
    </row>
    <row r="576" spans="1:9" s="110" customFormat="1" ht="33.75" customHeight="1" x14ac:dyDescent="0.2">
      <c r="A576" s="42" t="s">
        <v>361</v>
      </c>
      <c r="B576" s="25" t="s">
        <v>174</v>
      </c>
      <c r="C576" s="29" t="s">
        <v>141</v>
      </c>
      <c r="D576" s="29" t="s">
        <v>82</v>
      </c>
      <c r="E576" s="29" t="s">
        <v>192</v>
      </c>
      <c r="F576" s="29" t="s">
        <v>336</v>
      </c>
      <c r="G576" s="44">
        <v>332342.40999999997</v>
      </c>
      <c r="H576" s="44">
        <v>332342.40999999997</v>
      </c>
      <c r="I576" s="22">
        <f t="shared" si="83"/>
        <v>100</v>
      </c>
    </row>
    <row r="577" spans="1:9" s="53" customFormat="1" ht="24" customHeight="1" x14ac:dyDescent="0.2">
      <c r="A577" s="56" t="s">
        <v>44</v>
      </c>
      <c r="B577" s="49" t="s">
        <v>174</v>
      </c>
      <c r="C577" s="51" t="s">
        <v>85</v>
      </c>
      <c r="D577" s="51" t="s">
        <v>66</v>
      </c>
      <c r="E577" s="51" t="s">
        <v>67</v>
      </c>
      <c r="F577" s="51" t="s">
        <v>2</v>
      </c>
      <c r="G577" s="52">
        <f t="shared" ref="G577:H579" si="88">G578</f>
        <v>12347253.639999999</v>
      </c>
      <c r="H577" s="52">
        <f t="shared" si="88"/>
        <v>8768880.5399999991</v>
      </c>
      <c r="I577" s="23">
        <f t="shared" si="83"/>
        <v>71.018874283042592</v>
      </c>
    </row>
    <row r="578" spans="1:9" ht="21.75" customHeight="1" x14ac:dyDescent="0.2">
      <c r="A578" s="32" t="s">
        <v>185</v>
      </c>
      <c r="B578" s="33" t="s">
        <v>174</v>
      </c>
      <c r="C578" s="55" t="s">
        <v>85</v>
      </c>
      <c r="D578" s="55" t="s">
        <v>68</v>
      </c>
      <c r="E578" s="55" t="s">
        <v>67</v>
      </c>
      <c r="F578" s="55" t="s">
        <v>2</v>
      </c>
      <c r="G578" s="52">
        <f t="shared" si="88"/>
        <v>12347253.639999999</v>
      </c>
      <c r="H578" s="52">
        <f t="shared" si="88"/>
        <v>8768880.5399999991</v>
      </c>
      <c r="I578" s="35">
        <f t="shared" si="83"/>
        <v>71.018874283042592</v>
      </c>
    </row>
    <row r="579" spans="1:9" s="68" customFormat="1" ht="39.75" customHeight="1" x14ac:dyDescent="0.2">
      <c r="A579" s="47" t="s">
        <v>275</v>
      </c>
      <c r="B579" s="4" t="s">
        <v>174</v>
      </c>
      <c r="C579" s="46" t="s">
        <v>85</v>
      </c>
      <c r="D579" s="46" t="s">
        <v>68</v>
      </c>
      <c r="E579" s="46" t="s">
        <v>144</v>
      </c>
      <c r="F579" s="46" t="s">
        <v>2</v>
      </c>
      <c r="G579" s="44">
        <f t="shared" si="88"/>
        <v>12347253.639999999</v>
      </c>
      <c r="H579" s="44">
        <f t="shared" si="88"/>
        <v>8768880.5399999991</v>
      </c>
      <c r="I579" s="45">
        <f t="shared" si="83"/>
        <v>71.018874283042592</v>
      </c>
    </row>
    <row r="580" spans="1:9" s="68" customFormat="1" ht="31.5" customHeight="1" x14ac:dyDescent="0.2">
      <c r="A580" s="72" t="s">
        <v>427</v>
      </c>
      <c r="B580" s="87" t="s">
        <v>174</v>
      </c>
      <c r="C580" s="96" t="s">
        <v>85</v>
      </c>
      <c r="D580" s="96" t="s">
        <v>68</v>
      </c>
      <c r="E580" s="67" t="s">
        <v>428</v>
      </c>
      <c r="F580" s="96" t="s">
        <v>2</v>
      </c>
      <c r="G580" s="97">
        <f>G581+G588+G592</f>
        <v>12347253.639999999</v>
      </c>
      <c r="H580" s="97">
        <f>H581+H588+H592</f>
        <v>8768880.5399999991</v>
      </c>
      <c r="I580" s="89">
        <f t="shared" si="83"/>
        <v>71.018874283042592</v>
      </c>
    </row>
    <row r="581" spans="1:9" s="38" customFormat="1" ht="29.25" customHeight="1" x14ac:dyDescent="0.2">
      <c r="A581" s="47" t="s">
        <v>45</v>
      </c>
      <c r="B581" s="4" t="s">
        <v>174</v>
      </c>
      <c r="C581" s="46" t="s">
        <v>85</v>
      </c>
      <c r="D581" s="46" t="s">
        <v>68</v>
      </c>
      <c r="E581" s="46" t="s">
        <v>145</v>
      </c>
      <c r="F581" s="46" t="s">
        <v>2</v>
      </c>
      <c r="G581" s="44">
        <f>G585+G582</f>
        <v>681088.2</v>
      </c>
      <c r="H581" s="44">
        <f>H585+H582</f>
        <v>681088.2</v>
      </c>
      <c r="I581" s="45">
        <f t="shared" si="83"/>
        <v>100</v>
      </c>
    </row>
    <row r="582" spans="1:9" ht="61.5" customHeight="1" x14ac:dyDescent="0.2">
      <c r="A582" s="28" t="s">
        <v>195</v>
      </c>
      <c r="B582" s="25" t="s">
        <v>174</v>
      </c>
      <c r="C582" s="29" t="s">
        <v>85</v>
      </c>
      <c r="D582" s="29" t="s">
        <v>68</v>
      </c>
      <c r="E582" s="29" t="s">
        <v>145</v>
      </c>
      <c r="F582" s="29" t="s">
        <v>73</v>
      </c>
      <c r="G582" s="44">
        <f>G583</f>
        <v>310000</v>
      </c>
      <c r="H582" s="44">
        <f>H583</f>
        <v>310000</v>
      </c>
      <c r="I582" s="22">
        <f t="shared" si="83"/>
        <v>100</v>
      </c>
    </row>
    <row r="583" spans="1:9" ht="36" customHeight="1" x14ac:dyDescent="0.2">
      <c r="A583" s="28" t="s">
        <v>196</v>
      </c>
      <c r="B583" s="25" t="s">
        <v>174</v>
      </c>
      <c r="C583" s="29" t="s">
        <v>85</v>
      </c>
      <c r="D583" s="29" t="s">
        <v>68</v>
      </c>
      <c r="E583" s="29" t="s">
        <v>145</v>
      </c>
      <c r="F583" s="29" t="s">
        <v>6</v>
      </c>
      <c r="G583" s="44">
        <f>G584</f>
        <v>310000</v>
      </c>
      <c r="H583" s="44">
        <f>H584</f>
        <v>310000</v>
      </c>
      <c r="I583" s="22">
        <f t="shared" si="83"/>
        <v>100</v>
      </c>
    </row>
    <row r="584" spans="1:9" ht="49.5" customHeight="1" x14ac:dyDescent="0.2">
      <c r="A584" s="28" t="s">
        <v>624</v>
      </c>
      <c r="B584" s="25" t="s">
        <v>174</v>
      </c>
      <c r="C584" s="29" t="s">
        <v>85</v>
      </c>
      <c r="D584" s="29" t="s">
        <v>68</v>
      </c>
      <c r="E584" s="29" t="s">
        <v>145</v>
      </c>
      <c r="F584" s="29" t="s">
        <v>343</v>
      </c>
      <c r="G584" s="44">
        <v>310000</v>
      </c>
      <c r="H584" s="45">
        <v>310000</v>
      </c>
      <c r="I584" s="22">
        <f t="shared" si="83"/>
        <v>100</v>
      </c>
    </row>
    <row r="585" spans="1:9" ht="36.75" customHeight="1" x14ac:dyDescent="0.2">
      <c r="A585" s="24" t="s">
        <v>161</v>
      </c>
      <c r="B585" s="25" t="s">
        <v>174</v>
      </c>
      <c r="C585" s="29" t="s">
        <v>85</v>
      </c>
      <c r="D585" s="29" t="s">
        <v>68</v>
      </c>
      <c r="E585" s="29" t="s">
        <v>145</v>
      </c>
      <c r="F585" s="29" t="s">
        <v>80</v>
      </c>
      <c r="G585" s="44">
        <f>G586</f>
        <v>371088.2</v>
      </c>
      <c r="H585" s="44">
        <f>H586</f>
        <v>371088.2</v>
      </c>
      <c r="I585" s="22">
        <f t="shared" si="83"/>
        <v>100</v>
      </c>
    </row>
    <row r="586" spans="1:9" ht="33" customHeight="1" x14ac:dyDescent="0.2">
      <c r="A586" s="24" t="s">
        <v>81</v>
      </c>
      <c r="B586" s="25" t="s">
        <v>174</v>
      </c>
      <c r="C586" s="29" t="s">
        <v>85</v>
      </c>
      <c r="D586" s="29" t="s">
        <v>68</v>
      </c>
      <c r="E586" s="29" t="s">
        <v>145</v>
      </c>
      <c r="F586" s="29" t="s">
        <v>9</v>
      </c>
      <c r="G586" s="44">
        <f>G587</f>
        <v>371088.2</v>
      </c>
      <c r="H586" s="44">
        <f>H587</f>
        <v>371088.2</v>
      </c>
      <c r="I586" s="22">
        <f t="shared" si="83"/>
        <v>100</v>
      </c>
    </row>
    <row r="587" spans="1:9" ht="18" customHeight="1" x14ac:dyDescent="0.2">
      <c r="A587" s="24" t="s">
        <v>361</v>
      </c>
      <c r="B587" s="25" t="s">
        <v>174</v>
      </c>
      <c r="C587" s="29" t="s">
        <v>85</v>
      </c>
      <c r="D587" s="29" t="s">
        <v>68</v>
      </c>
      <c r="E587" s="29" t="s">
        <v>145</v>
      </c>
      <c r="F587" s="29" t="s">
        <v>336</v>
      </c>
      <c r="G587" s="44">
        <v>371088.2</v>
      </c>
      <c r="H587" s="45">
        <v>371088.2</v>
      </c>
      <c r="I587" s="22">
        <f t="shared" si="83"/>
        <v>100</v>
      </c>
    </row>
    <row r="588" spans="1:9" s="38" customFormat="1" ht="30.75" customHeight="1" x14ac:dyDescent="0.2">
      <c r="A588" s="47" t="s">
        <v>237</v>
      </c>
      <c r="B588" s="4" t="s">
        <v>174</v>
      </c>
      <c r="C588" s="46" t="s">
        <v>85</v>
      </c>
      <c r="D588" s="46" t="s">
        <v>68</v>
      </c>
      <c r="E588" s="46" t="s">
        <v>238</v>
      </c>
      <c r="F588" s="46" t="s">
        <v>2</v>
      </c>
      <c r="G588" s="44">
        <f>G589</f>
        <v>11626165.439999999</v>
      </c>
      <c r="H588" s="44">
        <f>H589</f>
        <v>8047792.3399999999</v>
      </c>
      <c r="I588" s="45">
        <f t="shared" si="83"/>
        <v>69.221381559834398</v>
      </c>
    </row>
    <row r="589" spans="1:9" ht="33.75" customHeight="1" x14ac:dyDescent="0.2">
      <c r="A589" s="28" t="s">
        <v>161</v>
      </c>
      <c r="B589" s="25" t="s">
        <v>174</v>
      </c>
      <c r="C589" s="29" t="s">
        <v>85</v>
      </c>
      <c r="D589" s="29" t="s">
        <v>68</v>
      </c>
      <c r="E589" s="29" t="s">
        <v>238</v>
      </c>
      <c r="F589" s="29" t="s">
        <v>80</v>
      </c>
      <c r="G589" s="44">
        <f t="shared" ref="G589:H590" si="89">G590</f>
        <v>11626165.439999999</v>
      </c>
      <c r="H589" s="44">
        <f t="shared" si="89"/>
        <v>8047792.3399999999</v>
      </c>
      <c r="I589" s="22">
        <f t="shared" si="83"/>
        <v>69.221381559834398</v>
      </c>
    </row>
    <row r="590" spans="1:9" ht="31.5" customHeight="1" x14ac:dyDescent="0.2">
      <c r="A590" s="28" t="s">
        <v>81</v>
      </c>
      <c r="B590" s="25" t="s">
        <v>174</v>
      </c>
      <c r="C590" s="29" t="s">
        <v>85</v>
      </c>
      <c r="D590" s="29" t="s">
        <v>68</v>
      </c>
      <c r="E590" s="29" t="s">
        <v>238</v>
      </c>
      <c r="F590" s="29" t="s">
        <v>9</v>
      </c>
      <c r="G590" s="44">
        <f t="shared" si="89"/>
        <v>11626165.439999999</v>
      </c>
      <c r="H590" s="44">
        <f t="shared" si="89"/>
        <v>8047792.3399999999</v>
      </c>
      <c r="I590" s="22">
        <f t="shared" si="83"/>
        <v>69.221381559834398</v>
      </c>
    </row>
    <row r="591" spans="1:9" ht="23.25" customHeight="1" x14ac:dyDescent="0.2">
      <c r="A591" s="28" t="s">
        <v>361</v>
      </c>
      <c r="B591" s="25" t="s">
        <v>174</v>
      </c>
      <c r="C591" s="29" t="s">
        <v>85</v>
      </c>
      <c r="D591" s="29" t="s">
        <v>68</v>
      </c>
      <c r="E591" s="29" t="s">
        <v>238</v>
      </c>
      <c r="F591" s="29" t="s">
        <v>336</v>
      </c>
      <c r="G591" s="44">
        <v>11626165.439999999</v>
      </c>
      <c r="H591" s="45">
        <v>8047792.3399999999</v>
      </c>
      <c r="I591" s="22">
        <f t="shared" si="83"/>
        <v>69.221381559834398</v>
      </c>
    </row>
    <row r="592" spans="1:9" s="84" customFormat="1" ht="45.75" customHeight="1" x14ac:dyDescent="0.2">
      <c r="A592" s="28" t="s">
        <v>625</v>
      </c>
      <c r="B592" s="25" t="s">
        <v>174</v>
      </c>
      <c r="C592" s="29" t="s">
        <v>85</v>
      </c>
      <c r="D592" s="29" t="s">
        <v>68</v>
      </c>
      <c r="E592" s="29" t="s">
        <v>528</v>
      </c>
      <c r="F592" s="29" t="s">
        <v>2</v>
      </c>
      <c r="G592" s="44">
        <f t="shared" ref="G592:H594" si="90">G593</f>
        <v>40000</v>
      </c>
      <c r="H592" s="44">
        <f t="shared" si="90"/>
        <v>40000</v>
      </c>
      <c r="I592" s="22">
        <f t="shared" si="83"/>
        <v>100</v>
      </c>
    </row>
    <row r="593" spans="1:9" s="84" customFormat="1" ht="35.25" customHeight="1" x14ac:dyDescent="0.2">
      <c r="A593" s="28" t="s">
        <v>161</v>
      </c>
      <c r="B593" s="25" t="s">
        <v>174</v>
      </c>
      <c r="C593" s="29" t="s">
        <v>85</v>
      </c>
      <c r="D593" s="29" t="s">
        <v>68</v>
      </c>
      <c r="E593" s="29" t="s">
        <v>528</v>
      </c>
      <c r="F593" s="29" t="s">
        <v>80</v>
      </c>
      <c r="G593" s="44">
        <f t="shared" si="90"/>
        <v>40000</v>
      </c>
      <c r="H593" s="44">
        <f t="shared" si="90"/>
        <v>40000</v>
      </c>
      <c r="I593" s="22">
        <f t="shared" si="83"/>
        <v>100</v>
      </c>
    </row>
    <row r="594" spans="1:9" s="84" customFormat="1" ht="35.25" customHeight="1" x14ac:dyDescent="0.2">
      <c r="A594" s="28" t="s">
        <v>81</v>
      </c>
      <c r="B594" s="25" t="s">
        <v>174</v>
      </c>
      <c r="C594" s="29" t="s">
        <v>85</v>
      </c>
      <c r="D594" s="29" t="s">
        <v>68</v>
      </c>
      <c r="E594" s="29" t="s">
        <v>528</v>
      </c>
      <c r="F594" s="29" t="s">
        <v>9</v>
      </c>
      <c r="G594" s="44">
        <f t="shared" si="90"/>
        <v>40000</v>
      </c>
      <c r="H594" s="44">
        <f t="shared" si="90"/>
        <v>40000</v>
      </c>
      <c r="I594" s="22">
        <f t="shared" si="83"/>
        <v>100</v>
      </c>
    </row>
    <row r="595" spans="1:9" s="84" customFormat="1" ht="22.5" customHeight="1" x14ac:dyDescent="0.2">
      <c r="A595" s="28" t="s">
        <v>361</v>
      </c>
      <c r="B595" s="25" t="s">
        <v>174</v>
      </c>
      <c r="C595" s="29" t="s">
        <v>85</v>
      </c>
      <c r="D595" s="29" t="s">
        <v>68</v>
      </c>
      <c r="E595" s="29" t="s">
        <v>528</v>
      </c>
      <c r="F595" s="29" t="s">
        <v>336</v>
      </c>
      <c r="G595" s="44">
        <v>40000</v>
      </c>
      <c r="H595" s="45">
        <v>40000</v>
      </c>
      <c r="I595" s="22">
        <f t="shared" si="83"/>
        <v>100</v>
      </c>
    </row>
    <row r="596" spans="1:9" s="53" customFormat="1" ht="22.5" customHeight="1" x14ac:dyDescent="0.2">
      <c r="A596" s="56" t="s">
        <v>46</v>
      </c>
      <c r="B596" s="49" t="s">
        <v>174</v>
      </c>
      <c r="C596" s="51" t="s">
        <v>103</v>
      </c>
      <c r="D596" s="51" t="s">
        <v>66</v>
      </c>
      <c r="E596" s="51" t="s">
        <v>67</v>
      </c>
      <c r="F596" s="51" t="s">
        <v>2</v>
      </c>
      <c r="G596" s="52">
        <f t="shared" ref="G596:H599" si="91">G597</f>
        <v>6071204</v>
      </c>
      <c r="H596" s="52">
        <f t="shared" si="91"/>
        <v>6071204</v>
      </c>
      <c r="I596" s="23">
        <f t="shared" ref="I596:I653" si="92">H596/G596*100</f>
        <v>100</v>
      </c>
    </row>
    <row r="597" spans="1:9" ht="21.75" customHeight="1" x14ac:dyDescent="0.2">
      <c r="A597" s="54" t="s">
        <v>47</v>
      </c>
      <c r="B597" s="33" t="s">
        <v>174</v>
      </c>
      <c r="C597" s="55" t="s">
        <v>103</v>
      </c>
      <c r="D597" s="55" t="s">
        <v>68</v>
      </c>
      <c r="E597" s="55" t="s">
        <v>67</v>
      </c>
      <c r="F597" s="55" t="s">
        <v>2</v>
      </c>
      <c r="G597" s="52">
        <f t="shared" si="91"/>
        <v>6071204</v>
      </c>
      <c r="H597" s="52">
        <f t="shared" si="91"/>
        <v>6071204</v>
      </c>
      <c r="I597" s="35">
        <f t="shared" si="92"/>
        <v>100</v>
      </c>
    </row>
    <row r="598" spans="1:9" s="68" customFormat="1" ht="34.5" customHeight="1" x14ac:dyDescent="0.2">
      <c r="A598" s="62" t="s">
        <v>241</v>
      </c>
      <c r="B598" s="4" t="s">
        <v>174</v>
      </c>
      <c r="C598" s="46" t="s">
        <v>103</v>
      </c>
      <c r="D598" s="46" t="s">
        <v>68</v>
      </c>
      <c r="E598" s="46" t="s">
        <v>88</v>
      </c>
      <c r="F598" s="46" t="s">
        <v>2</v>
      </c>
      <c r="G598" s="44">
        <f t="shared" si="91"/>
        <v>6071204</v>
      </c>
      <c r="H598" s="44">
        <f t="shared" si="91"/>
        <v>6071204</v>
      </c>
      <c r="I598" s="45">
        <f t="shared" si="92"/>
        <v>100</v>
      </c>
    </row>
    <row r="599" spans="1:9" ht="35.25" customHeight="1" x14ac:dyDescent="0.2">
      <c r="A599" s="27" t="s">
        <v>276</v>
      </c>
      <c r="B599" s="25" t="s">
        <v>174</v>
      </c>
      <c r="C599" s="29" t="s">
        <v>103</v>
      </c>
      <c r="D599" s="29" t="s">
        <v>68</v>
      </c>
      <c r="E599" s="29" t="s">
        <v>164</v>
      </c>
      <c r="F599" s="29" t="s">
        <v>2</v>
      </c>
      <c r="G599" s="44">
        <f t="shared" si="91"/>
        <v>6071204</v>
      </c>
      <c r="H599" s="44">
        <f t="shared" si="91"/>
        <v>6071204</v>
      </c>
      <c r="I599" s="22">
        <f t="shared" si="92"/>
        <v>100</v>
      </c>
    </row>
    <row r="600" spans="1:9" ht="33.75" customHeight="1" x14ac:dyDescent="0.2">
      <c r="A600" s="24" t="s">
        <v>48</v>
      </c>
      <c r="B600" s="25" t="s">
        <v>174</v>
      </c>
      <c r="C600" s="29" t="s">
        <v>103</v>
      </c>
      <c r="D600" s="29" t="s">
        <v>68</v>
      </c>
      <c r="E600" s="29" t="s">
        <v>165</v>
      </c>
      <c r="F600" s="29" t="s">
        <v>2</v>
      </c>
      <c r="G600" s="44">
        <f>G602</f>
        <v>6071204</v>
      </c>
      <c r="H600" s="44">
        <f>H602</f>
        <v>6071204</v>
      </c>
      <c r="I600" s="22">
        <f t="shared" si="92"/>
        <v>100</v>
      </c>
    </row>
    <row r="601" spans="1:9" ht="36" customHeight="1" x14ac:dyDescent="0.2">
      <c r="A601" s="24" t="s">
        <v>113</v>
      </c>
      <c r="B601" s="25" t="s">
        <v>174</v>
      </c>
      <c r="C601" s="29" t="s">
        <v>103</v>
      </c>
      <c r="D601" s="29" t="s">
        <v>68</v>
      </c>
      <c r="E601" s="29" t="s">
        <v>165</v>
      </c>
      <c r="F601" s="29" t="s">
        <v>90</v>
      </c>
      <c r="G601" s="44">
        <f>G602</f>
        <v>6071204</v>
      </c>
      <c r="H601" s="44">
        <f>H602</f>
        <v>6071204</v>
      </c>
      <c r="I601" s="22">
        <f t="shared" si="92"/>
        <v>100</v>
      </c>
    </row>
    <row r="602" spans="1:9" ht="21" customHeight="1" x14ac:dyDescent="0.2">
      <c r="A602" s="24" t="s">
        <v>49</v>
      </c>
      <c r="B602" s="25" t="s">
        <v>174</v>
      </c>
      <c r="C602" s="29" t="s">
        <v>103</v>
      </c>
      <c r="D602" s="29" t="s">
        <v>68</v>
      </c>
      <c r="E602" s="29" t="s">
        <v>165</v>
      </c>
      <c r="F602" s="29" t="s">
        <v>50</v>
      </c>
      <c r="G602" s="44">
        <f>G603</f>
        <v>6071204</v>
      </c>
      <c r="H602" s="44">
        <f>H603</f>
        <v>6071204</v>
      </c>
      <c r="I602" s="22">
        <f t="shared" si="92"/>
        <v>100</v>
      </c>
    </row>
    <row r="603" spans="1:9" ht="45.75" customHeight="1" x14ac:dyDescent="0.2">
      <c r="A603" s="24" t="s">
        <v>368</v>
      </c>
      <c r="B603" s="25" t="s">
        <v>174</v>
      </c>
      <c r="C603" s="29" t="s">
        <v>103</v>
      </c>
      <c r="D603" s="29" t="s">
        <v>68</v>
      </c>
      <c r="E603" s="29" t="s">
        <v>165</v>
      </c>
      <c r="F603" s="29" t="s">
        <v>351</v>
      </c>
      <c r="G603" s="44">
        <v>6071204</v>
      </c>
      <c r="H603" s="45">
        <v>6071204</v>
      </c>
      <c r="I603" s="22">
        <f t="shared" si="92"/>
        <v>100</v>
      </c>
    </row>
    <row r="604" spans="1:9" s="58" customFormat="1" ht="48.75" customHeight="1" x14ac:dyDescent="0.2">
      <c r="A604" s="48" t="s">
        <v>327</v>
      </c>
      <c r="B604" s="49" t="s">
        <v>175</v>
      </c>
      <c r="C604" s="50" t="s">
        <v>66</v>
      </c>
      <c r="D604" s="50" t="s">
        <v>66</v>
      </c>
      <c r="E604" s="50" t="s">
        <v>67</v>
      </c>
      <c r="F604" s="50" t="s">
        <v>2</v>
      </c>
      <c r="G604" s="101">
        <f>G605+G776+G792</f>
        <v>515215009.86999995</v>
      </c>
      <c r="H604" s="101">
        <f>H605+H776+H792</f>
        <v>515176884.41999996</v>
      </c>
      <c r="I604" s="23">
        <f t="shared" si="92"/>
        <v>99.992600089424883</v>
      </c>
    </row>
    <row r="605" spans="1:9" s="53" customFormat="1" ht="21.75" customHeight="1" x14ac:dyDescent="0.2">
      <c r="A605" s="56" t="s">
        <v>29</v>
      </c>
      <c r="B605" s="49" t="s">
        <v>175</v>
      </c>
      <c r="C605" s="50" t="s">
        <v>108</v>
      </c>
      <c r="D605" s="50" t="s">
        <v>66</v>
      </c>
      <c r="E605" s="50" t="s">
        <v>67</v>
      </c>
      <c r="F605" s="50" t="s">
        <v>2</v>
      </c>
      <c r="G605" s="52">
        <f>G606+G640+G709+G737</f>
        <v>509610007.86999995</v>
      </c>
      <c r="H605" s="52">
        <f>H606+H640+H709+H737</f>
        <v>509583262.66999996</v>
      </c>
      <c r="I605" s="23">
        <f t="shared" si="92"/>
        <v>99.994751829911706</v>
      </c>
    </row>
    <row r="606" spans="1:9" s="53" customFormat="1" ht="21" customHeight="1" x14ac:dyDescent="0.2">
      <c r="A606" s="48" t="s">
        <v>30</v>
      </c>
      <c r="B606" s="49" t="s">
        <v>175</v>
      </c>
      <c r="C606" s="51" t="s">
        <v>108</v>
      </c>
      <c r="D606" s="51" t="s">
        <v>65</v>
      </c>
      <c r="E606" s="51" t="s">
        <v>67</v>
      </c>
      <c r="F606" s="51" t="s">
        <v>2</v>
      </c>
      <c r="G606" s="52">
        <f>G607</f>
        <v>112391503.55999999</v>
      </c>
      <c r="H606" s="52">
        <f>H607</f>
        <v>112391503.55999999</v>
      </c>
      <c r="I606" s="23">
        <f t="shared" si="92"/>
        <v>100</v>
      </c>
    </row>
    <row r="607" spans="1:9" s="68" customFormat="1" ht="36" customHeight="1" x14ac:dyDescent="0.2">
      <c r="A607" s="47" t="s">
        <v>268</v>
      </c>
      <c r="B607" s="4" t="s">
        <v>175</v>
      </c>
      <c r="C607" s="46" t="s">
        <v>108</v>
      </c>
      <c r="D607" s="46" t="s">
        <v>65</v>
      </c>
      <c r="E607" s="46" t="s">
        <v>109</v>
      </c>
      <c r="F607" s="46" t="s">
        <v>2</v>
      </c>
      <c r="G607" s="44">
        <f>G608+G635</f>
        <v>112391503.55999999</v>
      </c>
      <c r="H607" s="44">
        <f>H608+H635</f>
        <v>112391503.55999999</v>
      </c>
      <c r="I607" s="45">
        <f t="shared" si="92"/>
        <v>100</v>
      </c>
    </row>
    <row r="608" spans="1:9" s="68" customFormat="1" x14ac:dyDescent="0.2">
      <c r="A608" s="42" t="s">
        <v>110</v>
      </c>
      <c r="B608" s="4" t="s">
        <v>175</v>
      </c>
      <c r="C608" s="46" t="s">
        <v>108</v>
      </c>
      <c r="D608" s="46" t="s">
        <v>65</v>
      </c>
      <c r="E608" s="46" t="s">
        <v>111</v>
      </c>
      <c r="F608" s="46" t="s">
        <v>2</v>
      </c>
      <c r="G608" s="44">
        <f>G609+G620+G625+G630</f>
        <v>112271780.73999999</v>
      </c>
      <c r="H608" s="44">
        <f>H609+H620+H625+H630</f>
        <v>112271780.73999999</v>
      </c>
      <c r="I608" s="45">
        <f t="shared" si="92"/>
        <v>100</v>
      </c>
    </row>
    <row r="609" spans="1:9" s="68" customFormat="1" ht="25.5" x14ac:dyDescent="0.2">
      <c r="A609" s="74" t="s">
        <v>429</v>
      </c>
      <c r="B609" s="87" t="s">
        <v>175</v>
      </c>
      <c r="C609" s="96" t="s">
        <v>108</v>
      </c>
      <c r="D609" s="96" t="s">
        <v>65</v>
      </c>
      <c r="E609" s="67" t="s">
        <v>430</v>
      </c>
      <c r="F609" s="96" t="s">
        <v>2</v>
      </c>
      <c r="G609" s="97">
        <f>G610+G615</f>
        <v>105201305.34</v>
      </c>
      <c r="H609" s="97">
        <f>H610+H615</f>
        <v>105201305.34</v>
      </c>
      <c r="I609" s="89">
        <f t="shared" si="92"/>
        <v>100</v>
      </c>
    </row>
    <row r="610" spans="1:9" s="41" customFormat="1" ht="32.25" customHeight="1" x14ac:dyDescent="0.2">
      <c r="A610" s="24" t="s">
        <v>410</v>
      </c>
      <c r="B610" s="25" t="s">
        <v>175</v>
      </c>
      <c r="C610" s="29" t="s">
        <v>108</v>
      </c>
      <c r="D610" s="29" t="s">
        <v>65</v>
      </c>
      <c r="E610" s="29" t="s">
        <v>114</v>
      </c>
      <c r="F610" s="31" t="s">
        <v>2</v>
      </c>
      <c r="G610" s="44">
        <f>G611</f>
        <v>49310591.340000004</v>
      </c>
      <c r="H610" s="44">
        <f>H611</f>
        <v>49310591.340000004</v>
      </c>
      <c r="I610" s="22">
        <f t="shared" si="92"/>
        <v>100</v>
      </c>
    </row>
    <row r="611" spans="1:9" ht="35.25" customHeight="1" x14ac:dyDescent="0.2">
      <c r="A611" s="24" t="s">
        <v>113</v>
      </c>
      <c r="B611" s="25" t="s">
        <v>175</v>
      </c>
      <c r="C611" s="29" t="s">
        <v>108</v>
      </c>
      <c r="D611" s="29" t="s">
        <v>65</v>
      </c>
      <c r="E611" s="29" t="s">
        <v>114</v>
      </c>
      <c r="F611" s="29" t="s">
        <v>90</v>
      </c>
      <c r="G611" s="44">
        <f>G612</f>
        <v>49310591.340000004</v>
      </c>
      <c r="H611" s="44">
        <f>H612</f>
        <v>49310591.340000004</v>
      </c>
      <c r="I611" s="22">
        <f t="shared" si="92"/>
        <v>100</v>
      </c>
    </row>
    <row r="612" spans="1:9" ht="20.25" customHeight="1" x14ac:dyDescent="0.2">
      <c r="A612" s="24" t="s">
        <v>49</v>
      </c>
      <c r="B612" s="25" t="s">
        <v>175</v>
      </c>
      <c r="C612" s="29" t="s">
        <v>108</v>
      </c>
      <c r="D612" s="29" t="s">
        <v>65</v>
      </c>
      <c r="E612" s="29" t="s">
        <v>114</v>
      </c>
      <c r="F612" s="31" t="s">
        <v>50</v>
      </c>
      <c r="G612" s="44">
        <f>G613+G614</f>
        <v>49310591.340000004</v>
      </c>
      <c r="H612" s="44">
        <f>H613+H614</f>
        <v>49310591.340000004</v>
      </c>
      <c r="I612" s="22">
        <f t="shared" si="92"/>
        <v>100</v>
      </c>
    </row>
    <row r="613" spans="1:9" ht="45.75" customHeight="1" x14ac:dyDescent="0.2">
      <c r="A613" s="24" t="s">
        <v>368</v>
      </c>
      <c r="B613" s="25" t="s">
        <v>175</v>
      </c>
      <c r="C613" s="29" t="s">
        <v>108</v>
      </c>
      <c r="D613" s="29" t="s">
        <v>65</v>
      </c>
      <c r="E613" s="29" t="s">
        <v>114</v>
      </c>
      <c r="F613" s="31" t="s">
        <v>351</v>
      </c>
      <c r="G613" s="44">
        <v>48097787.520000003</v>
      </c>
      <c r="H613" s="45">
        <v>48097787.520000003</v>
      </c>
      <c r="I613" s="22">
        <f t="shared" si="92"/>
        <v>100</v>
      </c>
    </row>
    <row r="614" spans="1:9" s="38" customFormat="1" ht="23.25" customHeight="1" x14ac:dyDescent="0.2">
      <c r="A614" s="24" t="s">
        <v>369</v>
      </c>
      <c r="B614" s="25" t="s">
        <v>175</v>
      </c>
      <c r="C614" s="29" t="s">
        <v>108</v>
      </c>
      <c r="D614" s="29" t="s">
        <v>65</v>
      </c>
      <c r="E614" s="29" t="s">
        <v>114</v>
      </c>
      <c r="F614" s="31" t="s">
        <v>352</v>
      </c>
      <c r="G614" s="44">
        <v>1212803.82</v>
      </c>
      <c r="H614" s="45">
        <v>1212803.82</v>
      </c>
      <c r="I614" s="22">
        <f t="shared" ref="I614" si="93">H614/G614*100</f>
        <v>100</v>
      </c>
    </row>
    <row r="615" spans="1:9" s="41" customFormat="1" ht="57.75" customHeight="1" x14ac:dyDescent="0.2">
      <c r="A615" s="28" t="s">
        <v>31</v>
      </c>
      <c r="B615" s="25" t="s">
        <v>175</v>
      </c>
      <c r="C615" s="29" t="s">
        <v>108</v>
      </c>
      <c r="D615" s="29" t="s">
        <v>65</v>
      </c>
      <c r="E615" s="29" t="s">
        <v>112</v>
      </c>
      <c r="F615" s="29" t="s">
        <v>2</v>
      </c>
      <c r="G615" s="44">
        <f>G616</f>
        <v>55890714</v>
      </c>
      <c r="H615" s="44">
        <f>H616</f>
        <v>55890714</v>
      </c>
      <c r="I615" s="22">
        <f t="shared" si="92"/>
        <v>100</v>
      </c>
    </row>
    <row r="616" spans="1:9" ht="36" customHeight="1" x14ac:dyDescent="0.2">
      <c r="A616" s="24" t="s">
        <v>113</v>
      </c>
      <c r="B616" s="25" t="s">
        <v>175</v>
      </c>
      <c r="C616" s="29" t="s">
        <v>108</v>
      </c>
      <c r="D616" s="29" t="s">
        <v>65</v>
      </c>
      <c r="E616" s="29" t="s">
        <v>112</v>
      </c>
      <c r="F616" s="29" t="s">
        <v>90</v>
      </c>
      <c r="G616" s="44">
        <f>G617</f>
        <v>55890714</v>
      </c>
      <c r="H616" s="44">
        <f>H617</f>
        <v>55890714</v>
      </c>
      <c r="I616" s="22">
        <f t="shared" si="92"/>
        <v>100</v>
      </c>
    </row>
    <row r="617" spans="1:9" ht="19.5" customHeight="1" x14ac:dyDescent="0.2">
      <c r="A617" s="24" t="s">
        <v>49</v>
      </c>
      <c r="B617" s="25" t="s">
        <v>175</v>
      </c>
      <c r="C617" s="29" t="s">
        <v>108</v>
      </c>
      <c r="D617" s="29" t="s">
        <v>65</v>
      </c>
      <c r="E617" s="29" t="s">
        <v>112</v>
      </c>
      <c r="F617" s="31" t="s">
        <v>50</v>
      </c>
      <c r="G617" s="44">
        <f>G618+G619</f>
        <v>55890714</v>
      </c>
      <c r="H617" s="44">
        <f>H618+H619</f>
        <v>55890714</v>
      </c>
      <c r="I617" s="22">
        <f t="shared" si="92"/>
        <v>100</v>
      </c>
    </row>
    <row r="618" spans="1:9" ht="48" customHeight="1" x14ac:dyDescent="0.2">
      <c r="A618" s="24" t="s">
        <v>368</v>
      </c>
      <c r="B618" s="25" t="s">
        <v>175</v>
      </c>
      <c r="C618" s="29" t="s">
        <v>108</v>
      </c>
      <c r="D618" s="29" t="s">
        <v>65</v>
      </c>
      <c r="E618" s="29" t="s">
        <v>112</v>
      </c>
      <c r="F618" s="31" t="s">
        <v>351</v>
      </c>
      <c r="G618" s="44">
        <v>54689627</v>
      </c>
      <c r="H618" s="44">
        <v>54689627</v>
      </c>
      <c r="I618" s="22">
        <f t="shared" si="92"/>
        <v>100</v>
      </c>
    </row>
    <row r="619" spans="1:9" s="38" customFormat="1" ht="21" customHeight="1" x14ac:dyDescent="0.2">
      <c r="A619" s="24" t="s">
        <v>369</v>
      </c>
      <c r="B619" s="25" t="s">
        <v>175</v>
      </c>
      <c r="C619" s="29" t="s">
        <v>108</v>
      </c>
      <c r="D619" s="29" t="s">
        <v>65</v>
      </c>
      <c r="E619" s="29" t="s">
        <v>112</v>
      </c>
      <c r="F619" s="31" t="s">
        <v>352</v>
      </c>
      <c r="G619" s="44">
        <v>1201087</v>
      </c>
      <c r="H619" s="45">
        <v>1201087</v>
      </c>
      <c r="I619" s="22">
        <f t="shared" ref="I619:I620" si="94">H619/G619*100</f>
        <v>100</v>
      </c>
    </row>
    <row r="620" spans="1:9" s="68" customFormat="1" ht="33" customHeight="1" x14ac:dyDescent="0.2">
      <c r="A620" s="73" t="s">
        <v>431</v>
      </c>
      <c r="B620" s="91" t="s">
        <v>175</v>
      </c>
      <c r="C620" s="79" t="s">
        <v>108</v>
      </c>
      <c r="D620" s="79" t="s">
        <v>65</v>
      </c>
      <c r="E620" s="70" t="s">
        <v>432</v>
      </c>
      <c r="F620" s="120" t="s">
        <v>2</v>
      </c>
      <c r="G620" s="97">
        <f>G621</f>
        <v>3702632.08</v>
      </c>
      <c r="H620" s="97">
        <f>H621</f>
        <v>3702632.08</v>
      </c>
      <c r="I620" s="93">
        <f t="shared" si="94"/>
        <v>100</v>
      </c>
    </row>
    <row r="621" spans="1:9" s="41" customFormat="1" ht="35.25" customHeight="1" outlineLevel="5" x14ac:dyDescent="0.2">
      <c r="A621" s="24" t="s">
        <v>158</v>
      </c>
      <c r="B621" s="25" t="s">
        <v>175</v>
      </c>
      <c r="C621" s="29" t="s">
        <v>108</v>
      </c>
      <c r="D621" s="29" t="s">
        <v>65</v>
      </c>
      <c r="E621" s="29" t="s">
        <v>116</v>
      </c>
      <c r="F621" s="31" t="s">
        <v>2</v>
      </c>
      <c r="G621" s="44">
        <f t="shared" ref="G621:H623" si="95">G622</f>
        <v>3702632.08</v>
      </c>
      <c r="H621" s="44">
        <f t="shared" si="95"/>
        <v>3702632.08</v>
      </c>
      <c r="I621" s="22">
        <f t="shared" si="92"/>
        <v>100</v>
      </c>
    </row>
    <row r="622" spans="1:9" s="14" customFormat="1" ht="33" customHeight="1" outlineLevel="5" x14ac:dyDescent="0.2">
      <c r="A622" s="24" t="s">
        <v>113</v>
      </c>
      <c r="B622" s="25" t="s">
        <v>175</v>
      </c>
      <c r="C622" s="29" t="s">
        <v>108</v>
      </c>
      <c r="D622" s="29" t="s">
        <v>65</v>
      </c>
      <c r="E622" s="29" t="s">
        <v>116</v>
      </c>
      <c r="F622" s="29" t="s">
        <v>90</v>
      </c>
      <c r="G622" s="44">
        <f t="shared" si="95"/>
        <v>3702632.08</v>
      </c>
      <c r="H622" s="44">
        <f t="shared" si="95"/>
        <v>3702632.08</v>
      </c>
      <c r="I622" s="22">
        <f t="shared" si="92"/>
        <v>100</v>
      </c>
    </row>
    <row r="623" spans="1:9" ht="20.25" customHeight="1" outlineLevel="5" x14ac:dyDescent="0.2">
      <c r="A623" s="24" t="s">
        <v>49</v>
      </c>
      <c r="B623" s="25" t="s">
        <v>175</v>
      </c>
      <c r="C623" s="29" t="s">
        <v>108</v>
      </c>
      <c r="D623" s="29" t="s">
        <v>65</v>
      </c>
      <c r="E623" s="29" t="s">
        <v>116</v>
      </c>
      <c r="F623" s="31" t="s">
        <v>50</v>
      </c>
      <c r="G623" s="44">
        <f t="shared" si="95"/>
        <v>3702632.08</v>
      </c>
      <c r="H623" s="44">
        <f t="shared" si="95"/>
        <v>3702632.08</v>
      </c>
      <c r="I623" s="22">
        <f t="shared" si="92"/>
        <v>100</v>
      </c>
    </row>
    <row r="624" spans="1:9" ht="20.25" customHeight="1" outlineLevel="5" x14ac:dyDescent="0.2">
      <c r="A624" s="24" t="s">
        <v>369</v>
      </c>
      <c r="B624" s="25" t="s">
        <v>175</v>
      </c>
      <c r="C624" s="29" t="s">
        <v>108</v>
      </c>
      <c r="D624" s="29" t="s">
        <v>65</v>
      </c>
      <c r="E624" s="29" t="s">
        <v>116</v>
      </c>
      <c r="F624" s="31" t="s">
        <v>352</v>
      </c>
      <c r="G624" s="44">
        <v>3702632.08</v>
      </c>
      <c r="H624" s="45">
        <v>3702632.08</v>
      </c>
      <c r="I624" s="22">
        <f t="shared" si="92"/>
        <v>100</v>
      </c>
    </row>
    <row r="625" spans="1:9" s="68" customFormat="1" ht="42.75" customHeight="1" outlineLevel="5" x14ac:dyDescent="0.2">
      <c r="A625" s="73" t="s">
        <v>433</v>
      </c>
      <c r="B625" s="91" t="s">
        <v>175</v>
      </c>
      <c r="C625" s="79" t="s">
        <v>108</v>
      </c>
      <c r="D625" s="79" t="s">
        <v>65</v>
      </c>
      <c r="E625" s="70" t="s">
        <v>434</v>
      </c>
      <c r="F625" s="120" t="s">
        <v>2</v>
      </c>
      <c r="G625" s="97">
        <f>G626</f>
        <v>1972663.5</v>
      </c>
      <c r="H625" s="97">
        <f>H626</f>
        <v>1972663.5</v>
      </c>
      <c r="I625" s="93">
        <f t="shared" si="92"/>
        <v>100</v>
      </c>
    </row>
    <row r="626" spans="1:9" s="41" customFormat="1" ht="29.25" customHeight="1" outlineLevel="5" x14ac:dyDescent="0.2">
      <c r="A626" s="24" t="s">
        <v>200</v>
      </c>
      <c r="B626" s="25" t="s">
        <v>175</v>
      </c>
      <c r="C626" s="29" t="s">
        <v>108</v>
      </c>
      <c r="D626" s="29" t="s">
        <v>65</v>
      </c>
      <c r="E626" s="29" t="s">
        <v>201</v>
      </c>
      <c r="F626" s="31" t="s">
        <v>2</v>
      </c>
      <c r="G626" s="44">
        <f t="shared" ref="G626:H627" si="96">G627</f>
        <v>1972663.5</v>
      </c>
      <c r="H626" s="44">
        <f t="shared" si="96"/>
        <v>1972663.5</v>
      </c>
      <c r="I626" s="22">
        <f t="shared" si="92"/>
        <v>100</v>
      </c>
    </row>
    <row r="627" spans="1:9" ht="31.5" customHeight="1" outlineLevel="5" x14ac:dyDescent="0.2">
      <c r="A627" s="24" t="s">
        <v>113</v>
      </c>
      <c r="B627" s="25" t="s">
        <v>175</v>
      </c>
      <c r="C627" s="29" t="s">
        <v>108</v>
      </c>
      <c r="D627" s="29" t="s">
        <v>65</v>
      </c>
      <c r="E627" s="29" t="s">
        <v>201</v>
      </c>
      <c r="F627" s="31" t="s">
        <v>90</v>
      </c>
      <c r="G627" s="44">
        <f t="shared" si="96"/>
        <v>1972663.5</v>
      </c>
      <c r="H627" s="44">
        <f t="shared" si="96"/>
        <v>1972663.5</v>
      </c>
      <c r="I627" s="22">
        <f t="shared" si="92"/>
        <v>100</v>
      </c>
    </row>
    <row r="628" spans="1:9" ht="21.75" customHeight="1" outlineLevel="5" x14ac:dyDescent="0.2">
      <c r="A628" s="24" t="s">
        <v>49</v>
      </c>
      <c r="B628" s="25" t="s">
        <v>175</v>
      </c>
      <c r="C628" s="29" t="s">
        <v>108</v>
      </c>
      <c r="D628" s="29" t="s">
        <v>65</v>
      </c>
      <c r="E628" s="29" t="s">
        <v>201</v>
      </c>
      <c r="F628" s="31" t="s">
        <v>50</v>
      </c>
      <c r="G628" s="44">
        <f>G629</f>
        <v>1972663.5</v>
      </c>
      <c r="H628" s="44">
        <f>H629</f>
        <v>1972663.5</v>
      </c>
      <c r="I628" s="22">
        <f t="shared" si="92"/>
        <v>100</v>
      </c>
    </row>
    <row r="629" spans="1:9" s="38" customFormat="1" ht="21.75" customHeight="1" outlineLevel="5" x14ac:dyDescent="0.2">
      <c r="A629" s="24" t="s">
        <v>369</v>
      </c>
      <c r="B629" s="25" t="s">
        <v>175</v>
      </c>
      <c r="C629" s="29" t="s">
        <v>108</v>
      </c>
      <c r="D629" s="29" t="s">
        <v>65</v>
      </c>
      <c r="E629" s="29" t="s">
        <v>201</v>
      </c>
      <c r="F629" s="31" t="s">
        <v>352</v>
      </c>
      <c r="G629" s="44">
        <v>1972663.5</v>
      </c>
      <c r="H629" s="45">
        <v>1972663.5</v>
      </c>
      <c r="I629" s="22">
        <f t="shared" ref="I629" si="97">H629/G629*100</f>
        <v>100</v>
      </c>
    </row>
    <row r="630" spans="1:9" s="68" customFormat="1" ht="30.75" customHeight="1" outlineLevel="5" x14ac:dyDescent="0.2">
      <c r="A630" s="73" t="s">
        <v>435</v>
      </c>
      <c r="B630" s="91" t="s">
        <v>175</v>
      </c>
      <c r="C630" s="79" t="s">
        <v>108</v>
      </c>
      <c r="D630" s="79" t="s">
        <v>65</v>
      </c>
      <c r="E630" s="70" t="s">
        <v>436</v>
      </c>
      <c r="F630" s="120" t="s">
        <v>2</v>
      </c>
      <c r="G630" s="97">
        <f>G631</f>
        <v>1395179.82</v>
      </c>
      <c r="H630" s="97">
        <f>H631</f>
        <v>1395179.82</v>
      </c>
      <c r="I630" s="93">
        <f t="shared" si="92"/>
        <v>100</v>
      </c>
    </row>
    <row r="631" spans="1:9" s="41" customFormat="1" ht="32.25" customHeight="1" outlineLevel="5" x14ac:dyDescent="0.2">
      <c r="A631" s="28" t="s">
        <v>214</v>
      </c>
      <c r="B631" s="25" t="s">
        <v>175</v>
      </c>
      <c r="C631" s="29" t="s">
        <v>108</v>
      </c>
      <c r="D631" s="29" t="s">
        <v>65</v>
      </c>
      <c r="E631" s="29" t="s">
        <v>215</v>
      </c>
      <c r="F631" s="31" t="s">
        <v>2</v>
      </c>
      <c r="G631" s="44">
        <f t="shared" ref="G631:H632" si="98">G632</f>
        <v>1395179.82</v>
      </c>
      <c r="H631" s="44">
        <f t="shared" si="98"/>
        <v>1395179.82</v>
      </c>
      <c r="I631" s="22">
        <f t="shared" si="92"/>
        <v>100</v>
      </c>
    </row>
    <row r="632" spans="1:9" ht="29.25" customHeight="1" outlineLevel="5" x14ac:dyDescent="0.2">
      <c r="A632" s="28" t="s">
        <v>113</v>
      </c>
      <c r="B632" s="25" t="s">
        <v>175</v>
      </c>
      <c r="C632" s="29" t="s">
        <v>108</v>
      </c>
      <c r="D632" s="29" t="s">
        <v>65</v>
      </c>
      <c r="E632" s="29" t="s">
        <v>215</v>
      </c>
      <c r="F632" s="31" t="s">
        <v>90</v>
      </c>
      <c r="G632" s="44">
        <f t="shared" si="98"/>
        <v>1395179.82</v>
      </c>
      <c r="H632" s="44">
        <f t="shared" si="98"/>
        <v>1395179.82</v>
      </c>
      <c r="I632" s="22">
        <f t="shared" si="92"/>
        <v>100</v>
      </c>
    </row>
    <row r="633" spans="1:9" ht="23.25" customHeight="1" outlineLevel="5" x14ac:dyDescent="0.2">
      <c r="A633" s="28" t="s">
        <v>49</v>
      </c>
      <c r="B633" s="25" t="s">
        <v>175</v>
      </c>
      <c r="C633" s="29" t="s">
        <v>108</v>
      </c>
      <c r="D633" s="29" t="s">
        <v>65</v>
      </c>
      <c r="E633" s="29" t="s">
        <v>215</v>
      </c>
      <c r="F633" s="31" t="s">
        <v>50</v>
      </c>
      <c r="G633" s="44">
        <f>G634</f>
        <v>1395179.82</v>
      </c>
      <c r="H633" s="44">
        <f>H634</f>
        <v>1395179.82</v>
      </c>
      <c r="I633" s="22">
        <f t="shared" si="92"/>
        <v>100</v>
      </c>
    </row>
    <row r="634" spans="1:9" s="84" customFormat="1" ht="23.25" customHeight="1" outlineLevel="5" x14ac:dyDescent="0.2">
      <c r="A634" s="28" t="s">
        <v>369</v>
      </c>
      <c r="B634" s="25" t="s">
        <v>175</v>
      </c>
      <c r="C634" s="29" t="s">
        <v>108</v>
      </c>
      <c r="D634" s="29" t="s">
        <v>65</v>
      </c>
      <c r="E634" s="29" t="s">
        <v>215</v>
      </c>
      <c r="F634" s="31" t="s">
        <v>352</v>
      </c>
      <c r="G634" s="44">
        <v>1395179.82</v>
      </c>
      <c r="H634" s="44">
        <v>1395179.82</v>
      </c>
      <c r="I634" s="22">
        <f t="shared" si="92"/>
        <v>100</v>
      </c>
    </row>
    <row r="635" spans="1:9" s="110" customFormat="1" ht="38.25" customHeight="1" outlineLevel="5" x14ac:dyDescent="0.2">
      <c r="A635" s="28" t="s">
        <v>272</v>
      </c>
      <c r="B635" s="25" t="s">
        <v>175</v>
      </c>
      <c r="C635" s="29" t="s">
        <v>108</v>
      </c>
      <c r="D635" s="29" t="s">
        <v>65</v>
      </c>
      <c r="E635" s="29" t="s">
        <v>156</v>
      </c>
      <c r="F635" s="31" t="s">
        <v>2</v>
      </c>
      <c r="G635" s="44">
        <f t="shared" ref="G635:H638" si="99">G636</f>
        <v>119722.82</v>
      </c>
      <c r="H635" s="44">
        <f t="shared" si="99"/>
        <v>119722.82</v>
      </c>
      <c r="I635" s="22">
        <f t="shared" si="92"/>
        <v>100</v>
      </c>
    </row>
    <row r="636" spans="1:9" s="110" customFormat="1" ht="23.25" customHeight="1" outlineLevel="5" x14ac:dyDescent="0.2">
      <c r="A636" s="28" t="s">
        <v>229</v>
      </c>
      <c r="B636" s="25" t="s">
        <v>175</v>
      </c>
      <c r="C636" s="29" t="s">
        <v>108</v>
      </c>
      <c r="D636" s="29" t="s">
        <v>65</v>
      </c>
      <c r="E636" s="29" t="s">
        <v>230</v>
      </c>
      <c r="F636" s="31" t="s">
        <v>2</v>
      </c>
      <c r="G636" s="44">
        <f t="shared" si="99"/>
        <v>119722.82</v>
      </c>
      <c r="H636" s="44">
        <f t="shared" si="99"/>
        <v>119722.82</v>
      </c>
      <c r="I636" s="22">
        <f t="shared" si="92"/>
        <v>100</v>
      </c>
    </row>
    <row r="637" spans="1:9" s="110" customFormat="1" ht="36" customHeight="1" outlineLevel="5" x14ac:dyDescent="0.2">
      <c r="A637" s="28" t="s">
        <v>113</v>
      </c>
      <c r="B637" s="25" t="s">
        <v>175</v>
      </c>
      <c r="C637" s="29" t="s">
        <v>108</v>
      </c>
      <c r="D637" s="29" t="s">
        <v>65</v>
      </c>
      <c r="E637" s="29" t="s">
        <v>230</v>
      </c>
      <c r="F637" s="31" t="s">
        <v>90</v>
      </c>
      <c r="G637" s="44">
        <f t="shared" si="99"/>
        <v>119722.82</v>
      </c>
      <c r="H637" s="44">
        <f t="shared" si="99"/>
        <v>119722.82</v>
      </c>
      <c r="I637" s="22">
        <f t="shared" si="92"/>
        <v>100</v>
      </c>
    </row>
    <row r="638" spans="1:9" s="110" customFormat="1" ht="23.25" customHeight="1" outlineLevel="5" x14ac:dyDescent="0.2">
      <c r="A638" s="28" t="s">
        <v>49</v>
      </c>
      <c r="B638" s="25" t="s">
        <v>175</v>
      </c>
      <c r="C638" s="29" t="s">
        <v>108</v>
      </c>
      <c r="D638" s="29" t="s">
        <v>65</v>
      </c>
      <c r="E638" s="29" t="s">
        <v>230</v>
      </c>
      <c r="F638" s="31" t="s">
        <v>50</v>
      </c>
      <c r="G638" s="44">
        <f t="shared" si="99"/>
        <v>119722.82</v>
      </c>
      <c r="H638" s="44">
        <f t="shared" si="99"/>
        <v>119722.82</v>
      </c>
      <c r="I638" s="22">
        <f t="shared" si="92"/>
        <v>100</v>
      </c>
    </row>
    <row r="639" spans="1:9" s="110" customFormat="1" ht="23.25" customHeight="1" outlineLevel="5" x14ac:dyDescent="0.2">
      <c r="A639" s="24" t="s">
        <v>369</v>
      </c>
      <c r="B639" s="25" t="s">
        <v>175</v>
      </c>
      <c r="C639" s="29" t="s">
        <v>108</v>
      </c>
      <c r="D639" s="29" t="s">
        <v>65</v>
      </c>
      <c r="E639" s="29" t="s">
        <v>230</v>
      </c>
      <c r="F639" s="31" t="s">
        <v>352</v>
      </c>
      <c r="G639" s="44">
        <v>119722.82</v>
      </c>
      <c r="H639" s="44">
        <v>119722.82</v>
      </c>
      <c r="I639" s="22">
        <f t="shared" si="92"/>
        <v>100</v>
      </c>
    </row>
    <row r="640" spans="1:9" s="53" customFormat="1" ht="24.75" customHeight="1" outlineLevel="5" x14ac:dyDescent="0.2">
      <c r="A640" s="56" t="s">
        <v>32</v>
      </c>
      <c r="B640" s="49" t="s">
        <v>175</v>
      </c>
      <c r="C640" s="51" t="s">
        <v>108</v>
      </c>
      <c r="D640" s="51" t="s">
        <v>68</v>
      </c>
      <c r="E640" s="51" t="s">
        <v>67</v>
      </c>
      <c r="F640" s="57" t="s">
        <v>2</v>
      </c>
      <c r="G640" s="52">
        <f>G641</f>
        <v>344585301.14999998</v>
      </c>
      <c r="H640" s="52">
        <f>H641</f>
        <v>344585301.14999998</v>
      </c>
      <c r="I640" s="45">
        <f t="shared" si="92"/>
        <v>100</v>
      </c>
    </row>
    <row r="641" spans="1:9" s="69" customFormat="1" ht="28.5" customHeight="1" outlineLevel="5" x14ac:dyDescent="0.2">
      <c r="A641" s="47" t="s">
        <v>268</v>
      </c>
      <c r="B641" s="4" t="s">
        <v>175</v>
      </c>
      <c r="C641" s="46" t="s">
        <v>108</v>
      </c>
      <c r="D641" s="46" t="s">
        <v>68</v>
      </c>
      <c r="E641" s="46" t="s">
        <v>109</v>
      </c>
      <c r="F641" s="60" t="s">
        <v>2</v>
      </c>
      <c r="G641" s="44">
        <f>G642+G698+G704</f>
        <v>344585301.14999998</v>
      </c>
      <c r="H641" s="44">
        <f>H642+H698+H704</f>
        <v>344585301.14999998</v>
      </c>
      <c r="I641" s="45">
        <f t="shared" si="92"/>
        <v>100</v>
      </c>
    </row>
    <row r="642" spans="1:9" s="69" customFormat="1" ht="21.75" customHeight="1" outlineLevel="5" x14ac:dyDescent="0.2">
      <c r="A642" s="47" t="s">
        <v>117</v>
      </c>
      <c r="B642" s="4" t="s">
        <v>175</v>
      </c>
      <c r="C642" s="46" t="s">
        <v>108</v>
      </c>
      <c r="D642" s="46" t="s">
        <v>68</v>
      </c>
      <c r="E642" s="46" t="s">
        <v>118</v>
      </c>
      <c r="F642" s="60" t="s">
        <v>2</v>
      </c>
      <c r="G642" s="44">
        <f>G643+G662+G675+G688+G693</f>
        <v>344347073.95999998</v>
      </c>
      <c r="H642" s="44">
        <f>H643+H662+H675+H688+H693</f>
        <v>344347073.95999998</v>
      </c>
      <c r="I642" s="45">
        <f t="shared" si="92"/>
        <v>100</v>
      </c>
    </row>
    <row r="643" spans="1:9" s="69" customFormat="1" ht="38.25" customHeight="1" outlineLevel="5" x14ac:dyDescent="0.2">
      <c r="A643" s="74" t="s">
        <v>437</v>
      </c>
      <c r="B643" s="87" t="s">
        <v>175</v>
      </c>
      <c r="C643" s="96" t="s">
        <v>108</v>
      </c>
      <c r="D643" s="96" t="s">
        <v>68</v>
      </c>
      <c r="E643" s="67" t="s">
        <v>438</v>
      </c>
      <c r="F643" s="121" t="s">
        <v>2</v>
      </c>
      <c r="G643" s="97">
        <f>G644+G648+G652+G657</f>
        <v>300049919.05000001</v>
      </c>
      <c r="H643" s="97">
        <f>H644+H648+H652+H657</f>
        <v>300049919.05000001</v>
      </c>
      <c r="I643" s="89">
        <f t="shared" si="92"/>
        <v>100</v>
      </c>
    </row>
    <row r="644" spans="1:9" s="110" customFormat="1" ht="64.5" customHeight="1" outlineLevel="5" x14ac:dyDescent="0.2">
      <c r="A644" s="118" t="s">
        <v>626</v>
      </c>
      <c r="B644" s="4" t="s">
        <v>175</v>
      </c>
      <c r="C644" s="46" t="s">
        <v>108</v>
      </c>
      <c r="D644" s="46" t="s">
        <v>68</v>
      </c>
      <c r="E644" s="105" t="s">
        <v>627</v>
      </c>
      <c r="F644" s="60" t="s">
        <v>2</v>
      </c>
      <c r="G644" s="44">
        <f t="shared" ref="G644:H646" si="100">G645</f>
        <v>234360</v>
      </c>
      <c r="H644" s="44">
        <f t="shared" si="100"/>
        <v>234360</v>
      </c>
      <c r="I644" s="45">
        <f t="shared" si="92"/>
        <v>100</v>
      </c>
    </row>
    <row r="645" spans="1:9" s="110" customFormat="1" ht="38.25" customHeight="1" outlineLevel="5" x14ac:dyDescent="0.2">
      <c r="A645" s="118" t="s">
        <v>113</v>
      </c>
      <c r="B645" s="4" t="s">
        <v>175</v>
      </c>
      <c r="C645" s="46" t="s">
        <v>108</v>
      </c>
      <c r="D645" s="46" t="s">
        <v>68</v>
      </c>
      <c r="E645" s="105" t="s">
        <v>627</v>
      </c>
      <c r="F645" s="60" t="s">
        <v>90</v>
      </c>
      <c r="G645" s="44">
        <f t="shared" si="100"/>
        <v>234360</v>
      </c>
      <c r="H645" s="44">
        <f t="shared" si="100"/>
        <v>234360</v>
      </c>
      <c r="I645" s="45">
        <f t="shared" si="92"/>
        <v>100</v>
      </c>
    </row>
    <row r="646" spans="1:9" s="110" customFormat="1" ht="38.25" customHeight="1" outlineLevel="5" x14ac:dyDescent="0.2">
      <c r="A646" s="118" t="s">
        <v>49</v>
      </c>
      <c r="B646" s="4" t="s">
        <v>175</v>
      </c>
      <c r="C646" s="46" t="s">
        <v>108</v>
      </c>
      <c r="D646" s="46" t="s">
        <v>68</v>
      </c>
      <c r="E646" s="105" t="s">
        <v>627</v>
      </c>
      <c r="F646" s="60" t="s">
        <v>50</v>
      </c>
      <c r="G646" s="44">
        <f t="shared" si="100"/>
        <v>234360</v>
      </c>
      <c r="H646" s="44">
        <f t="shared" si="100"/>
        <v>234360</v>
      </c>
      <c r="I646" s="45">
        <f t="shared" si="92"/>
        <v>100</v>
      </c>
    </row>
    <row r="647" spans="1:9" s="110" customFormat="1" ht="57" customHeight="1" outlineLevel="5" x14ac:dyDescent="0.2">
      <c r="A647" s="42" t="s">
        <v>368</v>
      </c>
      <c r="B647" s="4" t="s">
        <v>175</v>
      </c>
      <c r="C647" s="46" t="s">
        <v>108</v>
      </c>
      <c r="D647" s="46" t="s">
        <v>68</v>
      </c>
      <c r="E647" s="105" t="s">
        <v>627</v>
      </c>
      <c r="F647" s="60" t="s">
        <v>351</v>
      </c>
      <c r="G647" s="44">
        <v>234360</v>
      </c>
      <c r="H647" s="44">
        <v>234360</v>
      </c>
      <c r="I647" s="45">
        <f t="shared" si="92"/>
        <v>100</v>
      </c>
    </row>
    <row r="648" spans="1:9" s="69" customFormat="1" ht="48.75" customHeight="1" x14ac:dyDescent="0.2">
      <c r="A648" s="42" t="s">
        <v>315</v>
      </c>
      <c r="B648" s="4" t="s">
        <v>175</v>
      </c>
      <c r="C648" s="46" t="s">
        <v>108</v>
      </c>
      <c r="D648" s="46" t="s">
        <v>68</v>
      </c>
      <c r="E648" s="46" t="s">
        <v>314</v>
      </c>
      <c r="F648" s="46" t="s">
        <v>2</v>
      </c>
      <c r="G648" s="44">
        <f t="shared" ref="G648:H650" si="101">G649</f>
        <v>23533380</v>
      </c>
      <c r="H648" s="44">
        <f t="shared" si="101"/>
        <v>23533380</v>
      </c>
      <c r="I648" s="45">
        <f t="shared" si="92"/>
        <v>100</v>
      </c>
    </row>
    <row r="649" spans="1:9" s="69" customFormat="1" ht="36" customHeight="1" x14ac:dyDescent="0.2">
      <c r="A649" s="42" t="s">
        <v>113</v>
      </c>
      <c r="B649" s="4" t="s">
        <v>175</v>
      </c>
      <c r="C649" s="46" t="s">
        <v>108</v>
      </c>
      <c r="D649" s="46" t="s">
        <v>68</v>
      </c>
      <c r="E649" s="46" t="s">
        <v>314</v>
      </c>
      <c r="F649" s="46" t="s">
        <v>90</v>
      </c>
      <c r="G649" s="44">
        <f t="shared" si="101"/>
        <v>23533380</v>
      </c>
      <c r="H649" s="44">
        <f t="shared" si="101"/>
        <v>23533380</v>
      </c>
      <c r="I649" s="45">
        <f t="shared" si="92"/>
        <v>100</v>
      </c>
    </row>
    <row r="650" spans="1:9" s="69" customFormat="1" ht="19.5" customHeight="1" x14ac:dyDescent="0.2">
      <c r="A650" s="42" t="s">
        <v>49</v>
      </c>
      <c r="B650" s="4" t="s">
        <v>175</v>
      </c>
      <c r="C650" s="46" t="s">
        <v>108</v>
      </c>
      <c r="D650" s="46" t="s">
        <v>68</v>
      </c>
      <c r="E650" s="46" t="s">
        <v>314</v>
      </c>
      <c r="F650" s="46" t="s">
        <v>50</v>
      </c>
      <c r="G650" s="44">
        <f t="shared" si="101"/>
        <v>23533380</v>
      </c>
      <c r="H650" s="44">
        <f t="shared" si="101"/>
        <v>23533380</v>
      </c>
      <c r="I650" s="45">
        <f t="shared" si="92"/>
        <v>100</v>
      </c>
    </row>
    <row r="651" spans="1:9" s="69" customFormat="1" ht="48" customHeight="1" x14ac:dyDescent="0.2">
      <c r="A651" s="42" t="s">
        <v>368</v>
      </c>
      <c r="B651" s="4" t="s">
        <v>175</v>
      </c>
      <c r="C651" s="46" t="s">
        <v>108</v>
      </c>
      <c r="D651" s="46" t="s">
        <v>68</v>
      </c>
      <c r="E651" s="46" t="s">
        <v>314</v>
      </c>
      <c r="F651" s="46" t="s">
        <v>351</v>
      </c>
      <c r="G651" s="44">
        <v>23533380</v>
      </c>
      <c r="H651" s="45">
        <v>23533380</v>
      </c>
      <c r="I651" s="45">
        <f t="shared" si="92"/>
        <v>100</v>
      </c>
    </row>
    <row r="652" spans="1:9" s="69" customFormat="1" ht="31.5" customHeight="1" x14ac:dyDescent="0.2">
      <c r="A652" s="42" t="s">
        <v>409</v>
      </c>
      <c r="B652" s="4" t="s">
        <v>175</v>
      </c>
      <c r="C652" s="46" t="s">
        <v>108</v>
      </c>
      <c r="D652" s="46" t="s">
        <v>68</v>
      </c>
      <c r="E652" s="46" t="s">
        <v>119</v>
      </c>
      <c r="F652" s="46" t="s">
        <v>2</v>
      </c>
      <c r="G652" s="44">
        <f>G653</f>
        <v>95370188.049999997</v>
      </c>
      <c r="H652" s="44">
        <f>H653</f>
        <v>95370188.049999997</v>
      </c>
      <c r="I652" s="45">
        <f t="shared" si="92"/>
        <v>100</v>
      </c>
    </row>
    <row r="653" spans="1:9" s="69" customFormat="1" ht="33" customHeight="1" x14ac:dyDescent="0.2">
      <c r="A653" s="42" t="s">
        <v>113</v>
      </c>
      <c r="B653" s="4" t="s">
        <v>175</v>
      </c>
      <c r="C653" s="46" t="s">
        <v>108</v>
      </c>
      <c r="D653" s="46" t="s">
        <v>68</v>
      </c>
      <c r="E653" s="46" t="s">
        <v>119</v>
      </c>
      <c r="F653" s="46" t="s">
        <v>90</v>
      </c>
      <c r="G653" s="44">
        <f>G654</f>
        <v>95370188.049999997</v>
      </c>
      <c r="H653" s="44">
        <f>H654</f>
        <v>95370188.049999997</v>
      </c>
      <c r="I653" s="45">
        <f t="shared" si="92"/>
        <v>100</v>
      </c>
    </row>
    <row r="654" spans="1:9" s="69" customFormat="1" ht="21.75" customHeight="1" x14ac:dyDescent="0.2">
      <c r="A654" s="42" t="s">
        <v>49</v>
      </c>
      <c r="B654" s="4" t="s">
        <v>175</v>
      </c>
      <c r="C654" s="46" t="s">
        <v>108</v>
      </c>
      <c r="D654" s="46" t="s">
        <v>68</v>
      </c>
      <c r="E654" s="46" t="s">
        <v>119</v>
      </c>
      <c r="F654" s="46" t="s">
        <v>50</v>
      </c>
      <c r="G654" s="44">
        <f>G655+G656</f>
        <v>95370188.049999997</v>
      </c>
      <c r="H654" s="44">
        <f>H655+H656</f>
        <v>95370188.049999997</v>
      </c>
      <c r="I654" s="45">
        <f t="shared" ref="I654:I736" si="102">H654/G654*100</f>
        <v>100</v>
      </c>
    </row>
    <row r="655" spans="1:9" s="69" customFormat="1" ht="47.25" customHeight="1" x14ac:dyDescent="0.2">
      <c r="A655" s="42" t="s">
        <v>368</v>
      </c>
      <c r="B655" s="4" t="s">
        <v>175</v>
      </c>
      <c r="C655" s="46" t="s">
        <v>108</v>
      </c>
      <c r="D655" s="46" t="s">
        <v>68</v>
      </c>
      <c r="E655" s="46" t="s">
        <v>119</v>
      </c>
      <c r="F655" s="46" t="s">
        <v>351</v>
      </c>
      <c r="G655" s="44">
        <v>91646683.459999993</v>
      </c>
      <c r="H655" s="45">
        <v>91646683.459999993</v>
      </c>
      <c r="I655" s="45">
        <f t="shared" si="102"/>
        <v>100</v>
      </c>
    </row>
    <row r="656" spans="1:9" s="69" customFormat="1" ht="24" customHeight="1" x14ac:dyDescent="0.2">
      <c r="A656" s="42" t="s">
        <v>369</v>
      </c>
      <c r="B656" s="4" t="s">
        <v>175</v>
      </c>
      <c r="C656" s="46" t="s">
        <v>108</v>
      </c>
      <c r="D656" s="46" t="s">
        <v>68</v>
      </c>
      <c r="E656" s="46" t="s">
        <v>119</v>
      </c>
      <c r="F656" s="46" t="s">
        <v>352</v>
      </c>
      <c r="G656" s="44">
        <v>3723504.59</v>
      </c>
      <c r="H656" s="45">
        <v>3723504.59</v>
      </c>
      <c r="I656" s="45">
        <f t="shared" ref="I656" si="103">H656/G656*100</f>
        <v>100</v>
      </c>
    </row>
    <row r="657" spans="1:9" s="69" customFormat="1" ht="69.75" customHeight="1" x14ac:dyDescent="0.2">
      <c r="A657" s="75" t="s">
        <v>166</v>
      </c>
      <c r="B657" s="4" t="s">
        <v>175</v>
      </c>
      <c r="C657" s="46" t="s">
        <v>108</v>
      </c>
      <c r="D657" s="46" t="s">
        <v>68</v>
      </c>
      <c r="E657" s="46" t="s">
        <v>120</v>
      </c>
      <c r="F657" s="46" t="s">
        <v>2</v>
      </c>
      <c r="G657" s="44">
        <f>G658</f>
        <v>180911991</v>
      </c>
      <c r="H657" s="44">
        <f>H658</f>
        <v>180911991</v>
      </c>
      <c r="I657" s="45">
        <f t="shared" si="102"/>
        <v>100</v>
      </c>
    </row>
    <row r="658" spans="1:9" s="69" customFormat="1" ht="30.75" customHeight="1" x14ac:dyDescent="0.2">
      <c r="A658" s="42" t="s">
        <v>113</v>
      </c>
      <c r="B658" s="4" t="s">
        <v>175</v>
      </c>
      <c r="C658" s="46" t="s">
        <v>108</v>
      </c>
      <c r="D658" s="46" t="s">
        <v>68</v>
      </c>
      <c r="E658" s="46" t="s">
        <v>120</v>
      </c>
      <c r="F658" s="46" t="s">
        <v>90</v>
      </c>
      <c r="G658" s="44">
        <f>G659</f>
        <v>180911991</v>
      </c>
      <c r="H658" s="44">
        <f>H659</f>
        <v>180911991</v>
      </c>
      <c r="I658" s="45">
        <f t="shared" si="102"/>
        <v>100</v>
      </c>
    </row>
    <row r="659" spans="1:9" s="69" customFormat="1" ht="22.5" customHeight="1" x14ac:dyDescent="0.2">
      <c r="A659" s="42" t="s">
        <v>49</v>
      </c>
      <c r="B659" s="4" t="s">
        <v>175</v>
      </c>
      <c r="C659" s="46" t="s">
        <v>108</v>
      </c>
      <c r="D659" s="46" t="s">
        <v>68</v>
      </c>
      <c r="E659" s="46" t="s">
        <v>120</v>
      </c>
      <c r="F659" s="46" t="s">
        <v>50</v>
      </c>
      <c r="G659" s="44">
        <f>G660+G661</f>
        <v>180911991</v>
      </c>
      <c r="H659" s="44">
        <f>H660+H661</f>
        <v>180911991</v>
      </c>
      <c r="I659" s="45">
        <f t="shared" si="102"/>
        <v>100</v>
      </c>
    </row>
    <row r="660" spans="1:9" s="69" customFormat="1" ht="45.75" customHeight="1" x14ac:dyDescent="0.2">
      <c r="A660" s="42" t="s">
        <v>368</v>
      </c>
      <c r="B660" s="4" t="s">
        <v>175</v>
      </c>
      <c r="C660" s="46" t="s">
        <v>108</v>
      </c>
      <c r="D660" s="46" t="s">
        <v>68</v>
      </c>
      <c r="E660" s="46" t="s">
        <v>120</v>
      </c>
      <c r="F660" s="46" t="s">
        <v>351</v>
      </c>
      <c r="G660" s="44">
        <v>172263224.41999999</v>
      </c>
      <c r="H660" s="45">
        <v>172263224.41999999</v>
      </c>
      <c r="I660" s="45">
        <f t="shared" si="102"/>
        <v>100</v>
      </c>
    </row>
    <row r="661" spans="1:9" s="69" customFormat="1" ht="27" customHeight="1" x14ac:dyDescent="0.2">
      <c r="A661" s="42" t="s">
        <v>369</v>
      </c>
      <c r="B661" s="4" t="s">
        <v>175</v>
      </c>
      <c r="C661" s="46" t="s">
        <v>108</v>
      </c>
      <c r="D661" s="46" t="s">
        <v>68</v>
      </c>
      <c r="E661" s="46" t="s">
        <v>120</v>
      </c>
      <c r="F661" s="46" t="s">
        <v>352</v>
      </c>
      <c r="G661" s="44">
        <v>8648766.5800000001</v>
      </c>
      <c r="H661" s="45">
        <v>8648766.5800000001</v>
      </c>
      <c r="I661" s="45">
        <f t="shared" si="102"/>
        <v>100</v>
      </c>
    </row>
    <row r="662" spans="1:9" s="69" customFormat="1" ht="30" customHeight="1" x14ac:dyDescent="0.2">
      <c r="A662" s="74" t="s">
        <v>439</v>
      </c>
      <c r="B662" s="87" t="s">
        <v>175</v>
      </c>
      <c r="C662" s="96" t="s">
        <v>108</v>
      </c>
      <c r="D662" s="96" t="s">
        <v>68</v>
      </c>
      <c r="E662" s="67" t="s">
        <v>440</v>
      </c>
      <c r="F662" s="96" t="s">
        <v>2</v>
      </c>
      <c r="G662" s="97">
        <f>G663+G667+G671</f>
        <v>22695228.399999999</v>
      </c>
      <c r="H662" s="97">
        <f>H663+H667+H671</f>
        <v>22695228.399999999</v>
      </c>
      <c r="I662" s="89">
        <f t="shared" si="102"/>
        <v>100</v>
      </c>
    </row>
    <row r="663" spans="1:9" s="69" customFormat="1" x14ac:dyDescent="0.2">
      <c r="A663" s="42" t="s">
        <v>115</v>
      </c>
      <c r="B663" s="4" t="s">
        <v>175</v>
      </c>
      <c r="C663" s="46" t="s">
        <v>108</v>
      </c>
      <c r="D663" s="46" t="s">
        <v>68</v>
      </c>
      <c r="E663" s="46" t="s">
        <v>155</v>
      </c>
      <c r="F663" s="60" t="s">
        <v>2</v>
      </c>
      <c r="G663" s="44">
        <f t="shared" ref="G663:H664" si="104">G664</f>
        <v>2813558.4</v>
      </c>
      <c r="H663" s="44">
        <f t="shared" si="104"/>
        <v>2813558.4</v>
      </c>
      <c r="I663" s="45">
        <f t="shared" si="102"/>
        <v>100</v>
      </c>
    </row>
    <row r="664" spans="1:9" s="69" customFormat="1" ht="31.5" customHeight="1" x14ac:dyDescent="0.2">
      <c r="A664" s="42" t="s">
        <v>113</v>
      </c>
      <c r="B664" s="4" t="s">
        <v>175</v>
      </c>
      <c r="C664" s="46" t="s">
        <v>108</v>
      </c>
      <c r="D664" s="46" t="s">
        <v>68</v>
      </c>
      <c r="E664" s="46" t="s">
        <v>155</v>
      </c>
      <c r="F664" s="46" t="s">
        <v>90</v>
      </c>
      <c r="G664" s="44">
        <f t="shared" si="104"/>
        <v>2813558.4</v>
      </c>
      <c r="H664" s="44">
        <f t="shared" si="104"/>
        <v>2813558.4</v>
      </c>
      <c r="I664" s="45">
        <f t="shared" si="102"/>
        <v>100</v>
      </c>
    </row>
    <row r="665" spans="1:9" s="69" customFormat="1" ht="22.5" customHeight="1" x14ac:dyDescent="0.2">
      <c r="A665" s="42" t="s">
        <v>49</v>
      </c>
      <c r="B665" s="4" t="s">
        <v>175</v>
      </c>
      <c r="C665" s="46" t="s">
        <v>108</v>
      </c>
      <c r="D665" s="46" t="s">
        <v>68</v>
      </c>
      <c r="E665" s="46" t="s">
        <v>155</v>
      </c>
      <c r="F665" s="60" t="s">
        <v>50</v>
      </c>
      <c r="G665" s="44">
        <f>G666</f>
        <v>2813558.4</v>
      </c>
      <c r="H665" s="44">
        <f>H666</f>
        <v>2813558.4</v>
      </c>
      <c r="I665" s="45">
        <f t="shared" si="102"/>
        <v>100</v>
      </c>
    </row>
    <row r="666" spans="1:9" s="69" customFormat="1" ht="21.75" customHeight="1" x14ac:dyDescent="0.2">
      <c r="A666" s="42" t="s">
        <v>369</v>
      </c>
      <c r="B666" s="4" t="s">
        <v>175</v>
      </c>
      <c r="C666" s="46" t="s">
        <v>108</v>
      </c>
      <c r="D666" s="46" t="s">
        <v>68</v>
      </c>
      <c r="E666" s="46" t="s">
        <v>155</v>
      </c>
      <c r="F666" s="60" t="s">
        <v>352</v>
      </c>
      <c r="G666" s="44">
        <v>2813558.4</v>
      </c>
      <c r="H666" s="45">
        <v>2813558.4</v>
      </c>
      <c r="I666" s="45">
        <f t="shared" si="102"/>
        <v>100</v>
      </c>
    </row>
    <row r="667" spans="1:9" s="69" customFormat="1" ht="34.5" customHeight="1" x14ac:dyDescent="0.2">
      <c r="A667" s="42" t="s">
        <v>198</v>
      </c>
      <c r="B667" s="4" t="s">
        <v>175</v>
      </c>
      <c r="C667" s="46" t="s">
        <v>108</v>
      </c>
      <c r="D667" s="46" t="s">
        <v>68</v>
      </c>
      <c r="E667" s="46" t="s">
        <v>190</v>
      </c>
      <c r="F667" s="46" t="s">
        <v>2</v>
      </c>
      <c r="G667" s="44">
        <f t="shared" ref="G667:H669" si="105">G668</f>
        <v>6364120</v>
      </c>
      <c r="H667" s="44">
        <f t="shared" si="105"/>
        <v>6364120</v>
      </c>
      <c r="I667" s="45">
        <f t="shared" si="102"/>
        <v>100</v>
      </c>
    </row>
    <row r="668" spans="1:9" s="69" customFormat="1" ht="30.75" customHeight="1" x14ac:dyDescent="0.2">
      <c r="A668" s="42" t="s">
        <v>113</v>
      </c>
      <c r="B668" s="4" t="s">
        <v>175</v>
      </c>
      <c r="C668" s="46" t="s">
        <v>108</v>
      </c>
      <c r="D668" s="46" t="s">
        <v>68</v>
      </c>
      <c r="E668" s="46" t="s">
        <v>190</v>
      </c>
      <c r="F668" s="46" t="s">
        <v>90</v>
      </c>
      <c r="G668" s="44">
        <f t="shared" si="105"/>
        <v>6364120</v>
      </c>
      <c r="H668" s="44">
        <f t="shared" si="105"/>
        <v>6364120</v>
      </c>
      <c r="I668" s="45">
        <f t="shared" si="102"/>
        <v>100</v>
      </c>
    </row>
    <row r="669" spans="1:9" s="69" customFormat="1" ht="18.75" customHeight="1" x14ac:dyDescent="0.2">
      <c r="A669" s="42" t="s">
        <v>49</v>
      </c>
      <c r="B669" s="4" t="s">
        <v>175</v>
      </c>
      <c r="C669" s="46" t="s">
        <v>108</v>
      </c>
      <c r="D669" s="46" t="s">
        <v>68</v>
      </c>
      <c r="E669" s="46" t="s">
        <v>190</v>
      </c>
      <c r="F669" s="46" t="s">
        <v>50</v>
      </c>
      <c r="G669" s="44">
        <f t="shared" si="105"/>
        <v>6364120</v>
      </c>
      <c r="H669" s="44">
        <f t="shared" si="105"/>
        <v>6364120</v>
      </c>
      <c r="I669" s="45">
        <f t="shared" si="102"/>
        <v>100</v>
      </c>
    </row>
    <row r="670" spans="1:9" s="69" customFormat="1" ht="18.75" customHeight="1" x14ac:dyDescent="0.2">
      <c r="A670" s="42" t="s">
        <v>369</v>
      </c>
      <c r="B670" s="4" t="s">
        <v>175</v>
      </c>
      <c r="C670" s="46" t="s">
        <v>108</v>
      </c>
      <c r="D670" s="46" t="s">
        <v>68</v>
      </c>
      <c r="E670" s="46" t="s">
        <v>190</v>
      </c>
      <c r="F670" s="46" t="s">
        <v>352</v>
      </c>
      <c r="G670" s="44">
        <v>6364120</v>
      </c>
      <c r="H670" s="45">
        <v>6364120</v>
      </c>
      <c r="I670" s="45">
        <f t="shared" si="102"/>
        <v>100</v>
      </c>
    </row>
    <row r="671" spans="1:9" s="69" customFormat="1" ht="57" customHeight="1" x14ac:dyDescent="0.2">
      <c r="A671" s="42" t="s">
        <v>400</v>
      </c>
      <c r="B671" s="4" t="s">
        <v>175</v>
      </c>
      <c r="C671" s="46" t="s">
        <v>108</v>
      </c>
      <c r="D671" s="46" t="s">
        <v>68</v>
      </c>
      <c r="E671" s="46" t="s">
        <v>512</v>
      </c>
      <c r="F671" s="46" t="s">
        <v>2</v>
      </c>
      <c r="G671" s="44">
        <f t="shared" ref="G671:H673" si="106">G672</f>
        <v>13517550</v>
      </c>
      <c r="H671" s="44">
        <f t="shared" si="106"/>
        <v>13517550</v>
      </c>
      <c r="I671" s="45">
        <f t="shared" si="102"/>
        <v>100</v>
      </c>
    </row>
    <row r="672" spans="1:9" s="69" customFormat="1" ht="31.5" customHeight="1" x14ac:dyDescent="0.2">
      <c r="A672" s="42" t="s">
        <v>113</v>
      </c>
      <c r="B672" s="4" t="s">
        <v>175</v>
      </c>
      <c r="C672" s="46" t="s">
        <v>108</v>
      </c>
      <c r="D672" s="46" t="s">
        <v>68</v>
      </c>
      <c r="E672" s="46" t="s">
        <v>512</v>
      </c>
      <c r="F672" s="46" t="s">
        <v>90</v>
      </c>
      <c r="G672" s="44">
        <f t="shared" si="106"/>
        <v>13517550</v>
      </c>
      <c r="H672" s="44">
        <f t="shared" si="106"/>
        <v>13517550</v>
      </c>
      <c r="I672" s="45">
        <f t="shared" si="102"/>
        <v>100</v>
      </c>
    </row>
    <row r="673" spans="1:9" s="69" customFormat="1" ht="23.25" customHeight="1" x14ac:dyDescent="0.2">
      <c r="A673" s="42" t="s">
        <v>49</v>
      </c>
      <c r="B673" s="4" t="s">
        <v>175</v>
      </c>
      <c r="C673" s="46" t="s">
        <v>108</v>
      </c>
      <c r="D673" s="46" t="s">
        <v>68</v>
      </c>
      <c r="E673" s="46" t="s">
        <v>512</v>
      </c>
      <c r="F673" s="46" t="s">
        <v>50</v>
      </c>
      <c r="G673" s="44">
        <f t="shared" si="106"/>
        <v>13517550</v>
      </c>
      <c r="H673" s="44">
        <f t="shared" si="106"/>
        <v>13517550</v>
      </c>
      <c r="I673" s="45">
        <f t="shared" si="102"/>
        <v>100</v>
      </c>
    </row>
    <row r="674" spans="1:9" s="69" customFormat="1" ht="23.25" customHeight="1" x14ac:dyDescent="0.2">
      <c r="A674" s="42" t="s">
        <v>369</v>
      </c>
      <c r="B674" s="4" t="s">
        <v>175</v>
      </c>
      <c r="C674" s="46" t="s">
        <v>108</v>
      </c>
      <c r="D674" s="46" t="s">
        <v>68</v>
      </c>
      <c r="E674" s="46" t="s">
        <v>512</v>
      </c>
      <c r="F674" s="46" t="s">
        <v>352</v>
      </c>
      <c r="G674" s="44">
        <v>13517550</v>
      </c>
      <c r="H674" s="45">
        <v>13517550</v>
      </c>
      <c r="I674" s="45">
        <f t="shared" si="102"/>
        <v>100</v>
      </c>
    </row>
    <row r="675" spans="1:9" s="69" customFormat="1" ht="30.75" customHeight="1" x14ac:dyDescent="0.2">
      <c r="A675" s="74" t="s">
        <v>441</v>
      </c>
      <c r="B675" s="87" t="s">
        <v>175</v>
      </c>
      <c r="C675" s="96" t="s">
        <v>108</v>
      </c>
      <c r="D675" s="96" t="s">
        <v>68</v>
      </c>
      <c r="E675" s="67" t="s">
        <v>442</v>
      </c>
      <c r="F675" s="96" t="s">
        <v>2</v>
      </c>
      <c r="G675" s="97">
        <f>G680+G676+G684</f>
        <v>18978117.18</v>
      </c>
      <c r="H675" s="97">
        <f>H680+H676+H684</f>
        <v>18978117.18</v>
      </c>
      <c r="I675" s="89">
        <f t="shared" si="102"/>
        <v>100</v>
      </c>
    </row>
    <row r="676" spans="1:9" s="106" customFormat="1" ht="30" customHeight="1" x14ac:dyDescent="0.2">
      <c r="A676" s="42" t="s">
        <v>530</v>
      </c>
      <c r="B676" s="4" t="s">
        <v>175</v>
      </c>
      <c r="C676" s="46" t="s">
        <v>108</v>
      </c>
      <c r="D676" s="46" t="s">
        <v>68</v>
      </c>
      <c r="E676" s="46" t="s">
        <v>529</v>
      </c>
      <c r="F676" s="46" t="s">
        <v>2</v>
      </c>
      <c r="G676" s="44">
        <f t="shared" ref="G676:H677" si="107">G677</f>
        <v>60000</v>
      </c>
      <c r="H676" s="44">
        <f t="shared" si="107"/>
        <v>60000</v>
      </c>
      <c r="I676" s="45">
        <f t="shared" ref="I676:I679" si="108">H676/G676*100</f>
        <v>100</v>
      </c>
    </row>
    <row r="677" spans="1:9" s="106" customFormat="1" ht="36" customHeight="1" x14ac:dyDescent="0.2">
      <c r="A677" s="42" t="s">
        <v>113</v>
      </c>
      <c r="B677" s="4" t="s">
        <v>175</v>
      </c>
      <c r="C677" s="46" t="s">
        <v>108</v>
      </c>
      <c r="D677" s="46" t="s">
        <v>68</v>
      </c>
      <c r="E677" s="46" t="s">
        <v>529</v>
      </c>
      <c r="F677" s="46" t="s">
        <v>90</v>
      </c>
      <c r="G677" s="44">
        <f t="shared" si="107"/>
        <v>60000</v>
      </c>
      <c r="H677" s="44">
        <f t="shared" si="107"/>
        <v>60000</v>
      </c>
      <c r="I677" s="45">
        <f t="shared" si="108"/>
        <v>100</v>
      </c>
    </row>
    <row r="678" spans="1:9" s="106" customFormat="1" ht="23.25" customHeight="1" x14ac:dyDescent="0.2">
      <c r="A678" s="42" t="s">
        <v>49</v>
      </c>
      <c r="B678" s="4" t="s">
        <v>175</v>
      </c>
      <c r="C678" s="46" t="s">
        <v>108</v>
      </c>
      <c r="D678" s="46" t="s">
        <v>68</v>
      </c>
      <c r="E678" s="46" t="s">
        <v>529</v>
      </c>
      <c r="F678" s="46" t="s">
        <v>50</v>
      </c>
      <c r="G678" s="44">
        <f>G679</f>
        <v>60000</v>
      </c>
      <c r="H678" s="44">
        <f>H679</f>
        <v>60000</v>
      </c>
      <c r="I678" s="45">
        <f t="shared" si="108"/>
        <v>100</v>
      </c>
    </row>
    <row r="679" spans="1:9" s="106" customFormat="1" ht="23.25" customHeight="1" x14ac:dyDescent="0.2">
      <c r="A679" s="42" t="s">
        <v>369</v>
      </c>
      <c r="B679" s="4" t="s">
        <v>175</v>
      </c>
      <c r="C679" s="46" t="s">
        <v>108</v>
      </c>
      <c r="D679" s="46" t="s">
        <v>68</v>
      </c>
      <c r="E679" s="46" t="s">
        <v>529</v>
      </c>
      <c r="F679" s="46" t="s">
        <v>352</v>
      </c>
      <c r="G679" s="44">
        <v>60000</v>
      </c>
      <c r="H679" s="45">
        <v>60000</v>
      </c>
      <c r="I679" s="45">
        <f t="shared" si="108"/>
        <v>100</v>
      </c>
    </row>
    <row r="680" spans="1:9" s="69" customFormat="1" ht="25.5" customHeight="1" x14ac:dyDescent="0.2">
      <c r="A680" s="42" t="s">
        <v>290</v>
      </c>
      <c r="B680" s="4" t="s">
        <v>175</v>
      </c>
      <c r="C680" s="46" t="s">
        <v>108</v>
      </c>
      <c r="D680" s="46" t="s">
        <v>68</v>
      </c>
      <c r="E680" s="46" t="s">
        <v>289</v>
      </c>
      <c r="F680" s="46" t="s">
        <v>2</v>
      </c>
      <c r="G680" s="44">
        <f t="shared" ref="G680:H681" si="109">G681</f>
        <v>17615087.41</v>
      </c>
      <c r="H680" s="44">
        <f t="shared" si="109"/>
        <v>17615087.41</v>
      </c>
      <c r="I680" s="45">
        <f t="shared" si="102"/>
        <v>100</v>
      </c>
    </row>
    <row r="681" spans="1:9" s="69" customFormat="1" ht="36" customHeight="1" x14ac:dyDescent="0.2">
      <c r="A681" s="42" t="s">
        <v>113</v>
      </c>
      <c r="B681" s="4" t="s">
        <v>175</v>
      </c>
      <c r="C681" s="46" t="s">
        <v>108</v>
      </c>
      <c r="D681" s="46" t="s">
        <v>68</v>
      </c>
      <c r="E681" s="46" t="s">
        <v>289</v>
      </c>
      <c r="F681" s="46" t="s">
        <v>90</v>
      </c>
      <c r="G681" s="44">
        <f t="shared" si="109"/>
        <v>17615087.41</v>
      </c>
      <c r="H681" s="44">
        <f t="shared" si="109"/>
        <v>17615087.41</v>
      </c>
      <c r="I681" s="45">
        <f t="shared" si="102"/>
        <v>100</v>
      </c>
    </row>
    <row r="682" spans="1:9" s="69" customFormat="1" ht="23.25" customHeight="1" x14ac:dyDescent="0.2">
      <c r="A682" s="42" t="s">
        <v>49</v>
      </c>
      <c r="B682" s="4" t="s">
        <v>175</v>
      </c>
      <c r="C682" s="46" t="s">
        <v>108</v>
      </c>
      <c r="D682" s="46" t="s">
        <v>68</v>
      </c>
      <c r="E682" s="46" t="s">
        <v>289</v>
      </c>
      <c r="F682" s="46" t="s">
        <v>50</v>
      </c>
      <c r="G682" s="44">
        <f>G683</f>
        <v>17615087.41</v>
      </c>
      <c r="H682" s="44">
        <f>H683</f>
        <v>17615087.41</v>
      </c>
      <c r="I682" s="45">
        <f t="shared" si="102"/>
        <v>100</v>
      </c>
    </row>
    <row r="683" spans="1:9" s="69" customFormat="1" ht="23.25" customHeight="1" x14ac:dyDescent="0.2">
      <c r="A683" s="42" t="s">
        <v>369</v>
      </c>
      <c r="B683" s="4" t="s">
        <v>175</v>
      </c>
      <c r="C683" s="46" t="s">
        <v>108</v>
      </c>
      <c r="D683" s="46" t="s">
        <v>68</v>
      </c>
      <c r="E683" s="46" t="s">
        <v>289</v>
      </c>
      <c r="F683" s="46" t="s">
        <v>352</v>
      </c>
      <c r="G683" s="44">
        <v>17615087.41</v>
      </c>
      <c r="H683" s="45">
        <v>17615087.41</v>
      </c>
      <c r="I683" s="45">
        <f t="shared" ref="I683:I687" si="110">H683/G683*100</f>
        <v>100</v>
      </c>
    </row>
    <row r="684" spans="1:9" s="110" customFormat="1" ht="23.25" customHeight="1" x14ac:dyDescent="0.2">
      <c r="A684" s="42" t="s">
        <v>628</v>
      </c>
      <c r="B684" s="4" t="s">
        <v>175</v>
      </c>
      <c r="C684" s="46" t="s">
        <v>108</v>
      </c>
      <c r="D684" s="46" t="s">
        <v>68</v>
      </c>
      <c r="E684" s="46" t="s">
        <v>629</v>
      </c>
      <c r="F684" s="46" t="s">
        <v>2</v>
      </c>
      <c r="G684" s="44">
        <f t="shared" ref="G684:H686" si="111">G685</f>
        <v>1303029.77</v>
      </c>
      <c r="H684" s="44">
        <f t="shared" si="111"/>
        <v>1303029.77</v>
      </c>
      <c r="I684" s="45">
        <f t="shared" si="110"/>
        <v>100</v>
      </c>
    </row>
    <row r="685" spans="1:9" s="110" customFormat="1" ht="23.25" customHeight="1" x14ac:dyDescent="0.2">
      <c r="A685" s="42" t="s">
        <v>113</v>
      </c>
      <c r="B685" s="4" t="s">
        <v>175</v>
      </c>
      <c r="C685" s="46" t="s">
        <v>108</v>
      </c>
      <c r="D685" s="46" t="s">
        <v>68</v>
      </c>
      <c r="E685" s="46" t="s">
        <v>629</v>
      </c>
      <c r="F685" s="46" t="s">
        <v>90</v>
      </c>
      <c r="G685" s="44">
        <f t="shared" si="111"/>
        <v>1303029.77</v>
      </c>
      <c r="H685" s="44">
        <f t="shared" si="111"/>
        <v>1303029.77</v>
      </c>
      <c r="I685" s="45">
        <f t="shared" si="110"/>
        <v>100</v>
      </c>
    </row>
    <row r="686" spans="1:9" s="110" customFormat="1" ht="23.25" customHeight="1" x14ac:dyDescent="0.2">
      <c r="A686" s="42" t="s">
        <v>49</v>
      </c>
      <c r="B686" s="4" t="s">
        <v>175</v>
      </c>
      <c r="C686" s="46" t="s">
        <v>108</v>
      </c>
      <c r="D686" s="46" t="s">
        <v>68</v>
      </c>
      <c r="E686" s="46" t="s">
        <v>629</v>
      </c>
      <c r="F686" s="46" t="s">
        <v>50</v>
      </c>
      <c r="G686" s="44">
        <f t="shared" si="111"/>
        <v>1303029.77</v>
      </c>
      <c r="H686" s="44">
        <f t="shared" si="111"/>
        <v>1303029.77</v>
      </c>
      <c r="I686" s="45">
        <f t="shared" si="110"/>
        <v>100</v>
      </c>
    </row>
    <row r="687" spans="1:9" s="110" customFormat="1" ht="23.25" customHeight="1" x14ac:dyDescent="0.2">
      <c r="A687" s="42" t="s">
        <v>369</v>
      </c>
      <c r="B687" s="4" t="s">
        <v>175</v>
      </c>
      <c r="C687" s="46" t="s">
        <v>108</v>
      </c>
      <c r="D687" s="46" t="s">
        <v>68</v>
      </c>
      <c r="E687" s="46" t="s">
        <v>629</v>
      </c>
      <c r="F687" s="46" t="s">
        <v>352</v>
      </c>
      <c r="G687" s="44">
        <v>1303029.77</v>
      </c>
      <c r="H687" s="45">
        <v>1303029.77</v>
      </c>
      <c r="I687" s="45">
        <f t="shared" si="110"/>
        <v>100</v>
      </c>
    </row>
    <row r="688" spans="1:9" s="69" customFormat="1" ht="30" customHeight="1" x14ac:dyDescent="0.2">
      <c r="A688" s="74" t="s">
        <v>443</v>
      </c>
      <c r="B688" s="87" t="s">
        <v>175</v>
      </c>
      <c r="C688" s="96" t="s">
        <v>108</v>
      </c>
      <c r="D688" s="96" t="s">
        <v>68</v>
      </c>
      <c r="E688" s="67" t="s">
        <v>444</v>
      </c>
      <c r="F688" s="96" t="s">
        <v>2</v>
      </c>
      <c r="G688" s="97">
        <f>G689</f>
        <v>660348.93000000005</v>
      </c>
      <c r="H688" s="97">
        <f>H689</f>
        <v>660348.93000000005</v>
      </c>
      <c r="I688" s="89">
        <f t="shared" si="102"/>
        <v>100</v>
      </c>
    </row>
    <row r="689" spans="1:9" s="69" customFormat="1" ht="33.75" customHeight="1" x14ac:dyDescent="0.2">
      <c r="A689" s="47" t="s">
        <v>214</v>
      </c>
      <c r="B689" s="4" t="s">
        <v>175</v>
      </c>
      <c r="C689" s="46" t="s">
        <v>108</v>
      </c>
      <c r="D689" s="46" t="s">
        <v>68</v>
      </c>
      <c r="E689" s="46" t="s">
        <v>216</v>
      </c>
      <c r="F689" s="46" t="s">
        <v>2</v>
      </c>
      <c r="G689" s="44">
        <f t="shared" ref="G689:H690" si="112">G690</f>
        <v>660348.93000000005</v>
      </c>
      <c r="H689" s="44">
        <f t="shared" si="112"/>
        <v>660348.93000000005</v>
      </c>
      <c r="I689" s="45">
        <f t="shared" si="102"/>
        <v>100</v>
      </c>
    </row>
    <row r="690" spans="1:9" s="69" customFormat="1" ht="32.25" customHeight="1" x14ac:dyDescent="0.2">
      <c r="A690" s="47" t="s">
        <v>113</v>
      </c>
      <c r="B690" s="4" t="s">
        <v>175</v>
      </c>
      <c r="C690" s="46" t="s">
        <v>108</v>
      </c>
      <c r="D690" s="46" t="s">
        <v>68</v>
      </c>
      <c r="E690" s="46" t="s">
        <v>216</v>
      </c>
      <c r="F690" s="46" t="s">
        <v>90</v>
      </c>
      <c r="G690" s="44">
        <f t="shared" si="112"/>
        <v>660348.93000000005</v>
      </c>
      <c r="H690" s="44">
        <f t="shared" si="112"/>
        <v>660348.93000000005</v>
      </c>
      <c r="I690" s="45">
        <f t="shared" si="102"/>
        <v>100</v>
      </c>
    </row>
    <row r="691" spans="1:9" s="69" customFormat="1" ht="18.75" customHeight="1" x14ac:dyDescent="0.2">
      <c r="A691" s="47" t="s">
        <v>49</v>
      </c>
      <c r="B691" s="4" t="s">
        <v>175</v>
      </c>
      <c r="C691" s="46" t="s">
        <v>108</v>
      </c>
      <c r="D691" s="46" t="s">
        <v>68</v>
      </c>
      <c r="E691" s="46" t="s">
        <v>216</v>
      </c>
      <c r="F691" s="46" t="s">
        <v>50</v>
      </c>
      <c r="G691" s="44">
        <f>G692</f>
        <v>660348.93000000005</v>
      </c>
      <c r="H691" s="44">
        <f>H692</f>
        <v>660348.93000000005</v>
      </c>
      <c r="I691" s="45">
        <f t="shared" si="102"/>
        <v>100</v>
      </c>
    </row>
    <row r="692" spans="1:9" s="84" customFormat="1" ht="18.75" customHeight="1" x14ac:dyDescent="0.2">
      <c r="A692" s="47" t="s">
        <v>369</v>
      </c>
      <c r="B692" s="4" t="s">
        <v>175</v>
      </c>
      <c r="C692" s="46" t="s">
        <v>108</v>
      </c>
      <c r="D692" s="46" t="s">
        <v>68</v>
      </c>
      <c r="E692" s="46" t="s">
        <v>216</v>
      </c>
      <c r="F692" s="46" t="s">
        <v>352</v>
      </c>
      <c r="G692" s="44">
        <v>660348.93000000005</v>
      </c>
      <c r="H692" s="44">
        <v>660348.93000000005</v>
      </c>
      <c r="I692" s="45">
        <f t="shared" si="102"/>
        <v>100</v>
      </c>
    </row>
    <row r="693" spans="1:9" s="69" customFormat="1" ht="35.25" customHeight="1" x14ac:dyDescent="0.2">
      <c r="A693" s="109" t="s">
        <v>534</v>
      </c>
      <c r="B693" s="4" t="s">
        <v>175</v>
      </c>
      <c r="C693" s="46" t="s">
        <v>108</v>
      </c>
      <c r="D693" s="46" t="s">
        <v>68</v>
      </c>
      <c r="E693" s="96" t="s">
        <v>533</v>
      </c>
      <c r="F693" s="46" t="s">
        <v>2</v>
      </c>
      <c r="G693" s="44">
        <f t="shared" ref="G693:H696" si="113">G694</f>
        <v>1963460.4</v>
      </c>
      <c r="H693" s="44">
        <f t="shared" si="113"/>
        <v>1963460.4</v>
      </c>
      <c r="I693" s="45">
        <f t="shared" si="102"/>
        <v>100</v>
      </c>
    </row>
    <row r="694" spans="1:9" s="69" customFormat="1" ht="56.25" customHeight="1" x14ac:dyDescent="0.2">
      <c r="A694" s="47" t="s">
        <v>532</v>
      </c>
      <c r="B694" s="4" t="s">
        <v>175</v>
      </c>
      <c r="C694" s="46" t="s">
        <v>108</v>
      </c>
      <c r="D694" s="46" t="s">
        <v>68</v>
      </c>
      <c r="E694" s="46" t="s">
        <v>531</v>
      </c>
      <c r="F694" s="46" t="s">
        <v>2</v>
      </c>
      <c r="G694" s="44">
        <f t="shared" si="113"/>
        <v>1963460.4</v>
      </c>
      <c r="H694" s="44">
        <f t="shared" si="113"/>
        <v>1963460.4</v>
      </c>
      <c r="I694" s="45">
        <f t="shared" si="102"/>
        <v>100</v>
      </c>
    </row>
    <row r="695" spans="1:9" s="69" customFormat="1" ht="33.75" customHeight="1" x14ac:dyDescent="0.2">
      <c r="A695" s="42" t="s">
        <v>113</v>
      </c>
      <c r="B695" s="4" t="s">
        <v>175</v>
      </c>
      <c r="C695" s="46" t="s">
        <v>108</v>
      </c>
      <c r="D695" s="46" t="s">
        <v>68</v>
      </c>
      <c r="E695" s="46" t="s">
        <v>531</v>
      </c>
      <c r="F695" s="46" t="s">
        <v>90</v>
      </c>
      <c r="G695" s="44">
        <f t="shared" si="113"/>
        <v>1963460.4</v>
      </c>
      <c r="H695" s="44">
        <f t="shared" si="113"/>
        <v>1963460.4</v>
      </c>
      <c r="I695" s="45">
        <f t="shared" si="102"/>
        <v>100</v>
      </c>
    </row>
    <row r="696" spans="1:9" s="69" customFormat="1" ht="18.75" customHeight="1" x14ac:dyDescent="0.2">
      <c r="A696" s="42" t="s">
        <v>49</v>
      </c>
      <c r="B696" s="4" t="s">
        <v>175</v>
      </c>
      <c r="C696" s="46" t="s">
        <v>108</v>
      </c>
      <c r="D696" s="46" t="s">
        <v>68</v>
      </c>
      <c r="E696" s="46" t="s">
        <v>531</v>
      </c>
      <c r="F696" s="46" t="s">
        <v>50</v>
      </c>
      <c r="G696" s="44">
        <f t="shared" si="113"/>
        <v>1963460.4</v>
      </c>
      <c r="H696" s="44">
        <f t="shared" si="113"/>
        <v>1963460.4</v>
      </c>
      <c r="I696" s="45">
        <f t="shared" si="102"/>
        <v>100</v>
      </c>
    </row>
    <row r="697" spans="1:9" s="69" customFormat="1" ht="50.25" customHeight="1" x14ac:dyDescent="0.2">
      <c r="A697" s="42" t="s">
        <v>368</v>
      </c>
      <c r="B697" s="4" t="s">
        <v>175</v>
      </c>
      <c r="C697" s="46" t="s">
        <v>108</v>
      </c>
      <c r="D697" s="46" t="s">
        <v>68</v>
      </c>
      <c r="E697" s="46" t="s">
        <v>531</v>
      </c>
      <c r="F697" s="46" t="s">
        <v>351</v>
      </c>
      <c r="G697" s="44">
        <v>1963460.4</v>
      </c>
      <c r="H697" s="45">
        <v>1963460.4</v>
      </c>
      <c r="I697" s="45">
        <f t="shared" si="102"/>
        <v>100</v>
      </c>
    </row>
    <row r="698" spans="1:9" s="90" customFormat="1" ht="27.75" customHeight="1" x14ac:dyDescent="0.2">
      <c r="A698" s="27" t="s">
        <v>271</v>
      </c>
      <c r="B698" s="87" t="s">
        <v>175</v>
      </c>
      <c r="C698" s="96" t="s">
        <v>108</v>
      </c>
      <c r="D698" s="96" t="s">
        <v>68</v>
      </c>
      <c r="E698" s="46" t="s">
        <v>226</v>
      </c>
      <c r="F698" s="96" t="s">
        <v>2</v>
      </c>
      <c r="G698" s="97">
        <f t="shared" ref="G698:H701" si="114">G699</f>
        <v>103530</v>
      </c>
      <c r="H698" s="97">
        <f t="shared" si="114"/>
        <v>103530</v>
      </c>
      <c r="I698" s="89">
        <f t="shared" si="102"/>
        <v>100</v>
      </c>
    </row>
    <row r="699" spans="1:9" s="84" customFormat="1" ht="32.25" customHeight="1" x14ac:dyDescent="0.2">
      <c r="A699" s="95" t="s">
        <v>535</v>
      </c>
      <c r="B699" s="87" t="s">
        <v>175</v>
      </c>
      <c r="C699" s="96" t="s">
        <v>108</v>
      </c>
      <c r="D699" s="96" t="s">
        <v>68</v>
      </c>
      <c r="E699" s="96" t="s">
        <v>454</v>
      </c>
      <c r="F699" s="96" t="s">
        <v>2</v>
      </c>
      <c r="G699" s="97">
        <f t="shared" si="114"/>
        <v>103530</v>
      </c>
      <c r="H699" s="97">
        <f t="shared" si="114"/>
        <v>103530</v>
      </c>
      <c r="I699" s="89">
        <f t="shared" si="102"/>
        <v>100</v>
      </c>
    </row>
    <row r="700" spans="1:9" s="84" customFormat="1" ht="29.25" customHeight="1" x14ac:dyDescent="0.2">
      <c r="A700" s="42" t="s">
        <v>227</v>
      </c>
      <c r="B700" s="4" t="s">
        <v>175</v>
      </c>
      <c r="C700" s="46" t="s">
        <v>108</v>
      </c>
      <c r="D700" s="46" t="s">
        <v>68</v>
      </c>
      <c r="E700" s="46" t="s">
        <v>228</v>
      </c>
      <c r="F700" s="46" t="s">
        <v>2</v>
      </c>
      <c r="G700" s="44">
        <f t="shared" si="114"/>
        <v>103530</v>
      </c>
      <c r="H700" s="44">
        <f t="shared" si="114"/>
        <v>103530</v>
      </c>
      <c r="I700" s="45">
        <f t="shared" si="102"/>
        <v>100</v>
      </c>
    </row>
    <row r="701" spans="1:9" s="84" customFormat="1" ht="34.5" customHeight="1" x14ac:dyDescent="0.2">
      <c r="A701" s="42" t="s">
        <v>113</v>
      </c>
      <c r="B701" s="4" t="s">
        <v>175</v>
      </c>
      <c r="C701" s="46" t="s">
        <v>108</v>
      </c>
      <c r="D701" s="46" t="s">
        <v>68</v>
      </c>
      <c r="E701" s="46" t="s">
        <v>228</v>
      </c>
      <c r="F701" s="46" t="s">
        <v>90</v>
      </c>
      <c r="G701" s="44">
        <f t="shared" si="114"/>
        <v>103530</v>
      </c>
      <c r="H701" s="44">
        <f t="shared" si="114"/>
        <v>103530</v>
      </c>
      <c r="I701" s="45">
        <f t="shared" si="102"/>
        <v>100</v>
      </c>
    </row>
    <row r="702" spans="1:9" s="84" customFormat="1" ht="27.75" customHeight="1" x14ac:dyDescent="0.2">
      <c r="A702" s="42" t="s">
        <v>49</v>
      </c>
      <c r="B702" s="4" t="s">
        <v>175</v>
      </c>
      <c r="C702" s="46" t="s">
        <v>108</v>
      </c>
      <c r="D702" s="46" t="s">
        <v>68</v>
      </c>
      <c r="E702" s="46" t="s">
        <v>228</v>
      </c>
      <c r="F702" s="46" t="s">
        <v>50</v>
      </c>
      <c r="G702" s="44">
        <f>G703</f>
        <v>103530</v>
      </c>
      <c r="H702" s="44">
        <f>H703</f>
        <v>103530</v>
      </c>
      <c r="I702" s="45">
        <f t="shared" si="102"/>
        <v>100</v>
      </c>
    </row>
    <row r="703" spans="1:9" s="84" customFormat="1" ht="30.75" customHeight="1" x14ac:dyDescent="0.2">
      <c r="A703" s="42" t="s">
        <v>369</v>
      </c>
      <c r="B703" s="4" t="s">
        <v>175</v>
      </c>
      <c r="C703" s="46" t="s">
        <v>108</v>
      </c>
      <c r="D703" s="46" t="s">
        <v>68</v>
      </c>
      <c r="E703" s="46" t="s">
        <v>228</v>
      </c>
      <c r="F703" s="46" t="s">
        <v>352</v>
      </c>
      <c r="G703" s="44">
        <v>103530</v>
      </c>
      <c r="H703" s="45">
        <v>103530</v>
      </c>
      <c r="I703" s="45">
        <f t="shared" si="102"/>
        <v>100</v>
      </c>
    </row>
    <row r="704" spans="1:9" s="110" customFormat="1" ht="30.75" customHeight="1" x14ac:dyDescent="0.2">
      <c r="A704" s="42" t="s">
        <v>272</v>
      </c>
      <c r="B704" s="4" t="s">
        <v>175</v>
      </c>
      <c r="C704" s="46" t="s">
        <v>108</v>
      </c>
      <c r="D704" s="46" t="s">
        <v>68</v>
      </c>
      <c r="E704" s="46" t="s">
        <v>156</v>
      </c>
      <c r="F704" s="46" t="s">
        <v>2</v>
      </c>
      <c r="G704" s="44">
        <f t="shared" ref="G704:H707" si="115">G705</f>
        <v>134697.19</v>
      </c>
      <c r="H704" s="44">
        <f t="shared" si="115"/>
        <v>134697.19</v>
      </c>
      <c r="I704" s="45">
        <f t="shared" si="102"/>
        <v>100</v>
      </c>
    </row>
    <row r="705" spans="1:9" s="110" customFormat="1" ht="30.75" customHeight="1" x14ac:dyDescent="0.2">
      <c r="A705" s="42" t="s">
        <v>229</v>
      </c>
      <c r="B705" s="4" t="s">
        <v>175</v>
      </c>
      <c r="C705" s="46" t="s">
        <v>108</v>
      </c>
      <c r="D705" s="46" t="s">
        <v>68</v>
      </c>
      <c r="E705" s="46" t="s">
        <v>230</v>
      </c>
      <c r="F705" s="46" t="s">
        <v>2</v>
      </c>
      <c r="G705" s="44">
        <f t="shared" si="115"/>
        <v>134697.19</v>
      </c>
      <c r="H705" s="44">
        <f t="shared" si="115"/>
        <v>134697.19</v>
      </c>
      <c r="I705" s="45">
        <f t="shared" si="102"/>
        <v>100</v>
      </c>
    </row>
    <row r="706" spans="1:9" s="110" customFormat="1" ht="30.75" customHeight="1" x14ac:dyDescent="0.2">
      <c r="A706" s="42" t="s">
        <v>113</v>
      </c>
      <c r="B706" s="4" t="s">
        <v>175</v>
      </c>
      <c r="C706" s="46" t="s">
        <v>108</v>
      </c>
      <c r="D706" s="46" t="s">
        <v>68</v>
      </c>
      <c r="E706" s="46" t="s">
        <v>230</v>
      </c>
      <c r="F706" s="46" t="s">
        <v>90</v>
      </c>
      <c r="G706" s="44">
        <f t="shared" si="115"/>
        <v>134697.19</v>
      </c>
      <c r="H706" s="44">
        <f t="shared" si="115"/>
        <v>134697.19</v>
      </c>
      <c r="I706" s="45">
        <f t="shared" si="102"/>
        <v>100</v>
      </c>
    </row>
    <row r="707" spans="1:9" s="110" customFormat="1" ht="30.75" customHeight="1" x14ac:dyDescent="0.2">
      <c r="A707" s="42" t="s">
        <v>49</v>
      </c>
      <c r="B707" s="4" t="s">
        <v>175</v>
      </c>
      <c r="C707" s="46" t="s">
        <v>108</v>
      </c>
      <c r="D707" s="46" t="s">
        <v>68</v>
      </c>
      <c r="E707" s="46" t="s">
        <v>230</v>
      </c>
      <c r="F707" s="46" t="s">
        <v>50</v>
      </c>
      <c r="G707" s="44">
        <f t="shared" si="115"/>
        <v>134697.19</v>
      </c>
      <c r="H707" s="44">
        <f t="shared" si="115"/>
        <v>134697.19</v>
      </c>
      <c r="I707" s="45">
        <f t="shared" si="102"/>
        <v>100</v>
      </c>
    </row>
    <row r="708" spans="1:9" s="110" customFormat="1" ht="30.75" customHeight="1" x14ac:dyDescent="0.2">
      <c r="A708" s="42" t="s">
        <v>369</v>
      </c>
      <c r="B708" s="4" t="s">
        <v>175</v>
      </c>
      <c r="C708" s="46" t="s">
        <v>108</v>
      </c>
      <c r="D708" s="46" t="s">
        <v>68</v>
      </c>
      <c r="E708" s="46" t="s">
        <v>230</v>
      </c>
      <c r="F708" s="46" t="s">
        <v>352</v>
      </c>
      <c r="G708" s="44">
        <v>134697.19</v>
      </c>
      <c r="H708" s="45">
        <v>134697.19</v>
      </c>
      <c r="I708" s="45">
        <f t="shared" si="102"/>
        <v>100</v>
      </c>
    </row>
    <row r="709" spans="1:9" s="53" customFormat="1" ht="18.75" customHeight="1" x14ac:dyDescent="0.2">
      <c r="A709" s="56" t="s">
        <v>171</v>
      </c>
      <c r="B709" s="49" t="s">
        <v>175</v>
      </c>
      <c r="C709" s="51" t="s">
        <v>108</v>
      </c>
      <c r="D709" s="51" t="s">
        <v>75</v>
      </c>
      <c r="E709" s="51" t="s">
        <v>67</v>
      </c>
      <c r="F709" s="51" t="s">
        <v>2</v>
      </c>
      <c r="G709" s="52">
        <f>G710</f>
        <v>32267909.59</v>
      </c>
      <c r="H709" s="52">
        <f>H710</f>
        <v>32267909.59</v>
      </c>
      <c r="I709" s="23">
        <f t="shared" si="102"/>
        <v>100</v>
      </c>
    </row>
    <row r="710" spans="1:9" s="69" customFormat="1" ht="31.5" customHeight="1" x14ac:dyDescent="0.2">
      <c r="A710" s="47" t="s">
        <v>268</v>
      </c>
      <c r="B710" s="4" t="s">
        <v>175</v>
      </c>
      <c r="C710" s="46" t="s">
        <v>108</v>
      </c>
      <c r="D710" s="46" t="s">
        <v>75</v>
      </c>
      <c r="E710" s="46" t="s">
        <v>109</v>
      </c>
      <c r="F710" s="46" t="s">
        <v>2</v>
      </c>
      <c r="G710" s="44">
        <f t="shared" ref="G710:H714" si="116">G711</f>
        <v>32267909.59</v>
      </c>
      <c r="H710" s="44">
        <f t="shared" si="116"/>
        <v>32267909.59</v>
      </c>
      <c r="I710" s="45">
        <f t="shared" si="102"/>
        <v>100</v>
      </c>
    </row>
    <row r="711" spans="1:9" s="69" customFormat="1" ht="33.75" customHeight="1" x14ac:dyDescent="0.2">
      <c r="A711" s="42" t="s">
        <v>121</v>
      </c>
      <c r="B711" s="4" t="s">
        <v>175</v>
      </c>
      <c r="C711" s="46" t="s">
        <v>108</v>
      </c>
      <c r="D711" s="46" t="s">
        <v>75</v>
      </c>
      <c r="E711" s="46" t="s">
        <v>122</v>
      </c>
      <c r="F711" s="46" t="s">
        <v>2</v>
      </c>
      <c r="G711" s="44">
        <f>G713+G723+G728+G733+G718</f>
        <v>32267909.59</v>
      </c>
      <c r="H711" s="44">
        <f>H713+H723+H728+H733+H718</f>
        <v>32267909.59</v>
      </c>
      <c r="I711" s="45">
        <f t="shared" si="102"/>
        <v>100</v>
      </c>
    </row>
    <row r="712" spans="1:9" s="69" customFormat="1" ht="46.5" customHeight="1" x14ac:dyDescent="0.2">
      <c r="A712" s="74" t="s">
        <v>445</v>
      </c>
      <c r="B712" s="87" t="s">
        <v>175</v>
      </c>
      <c r="C712" s="96" t="s">
        <v>108</v>
      </c>
      <c r="D712" s="96" t="s">
        <v>75</v>
      </c>
      <c r="E712" s="67" t="s">
        <v>446</v>
      </c>
      <c r="F712" s="96" t="s">
        <v>2</v>
      </c>
      <c r="G712" s="97">
        <f>G713+G718</f>
        <v>32018103.969999999</v>
      </c>
      <c r="H712" s="97">
        <f>H713+H718</f>
        <v>32018103.969999999</v>
      </c>
      <c r="I712" s="89">
        <f t="shared" si="102"/>
        <v>100</v>
      </c>
    </row>
    <row r="713" spans="1:9" s="69" customFormat="1" ht="32.25" customHeight="1" x14ac:dyDescent="0.2">
      <c r="A713" s="42" t="s">
        <v>123</v>
      </c>
      <c r="B713" s="4" t="s">
        <v>175</v>
      </c>
      <c r="C713" s="46" t="s">
        <v>108</v>
      </c>
      <c r="D713" s="46" t="s">
        <v>75</v>
      </c>
      <c r="E713" s="46" t="s">
        <v>124</v>
      </c>
      <c r="F713" s="46" t="s">
        <v>2</v>
      </c>
      <c r="G713" s="44">
        <f t="shared" si="116"/>
        <v>30708998.969999999</v>
      </c>
      <c r="H713" s="44">
        <f t="shared" si="116"/>
        <v>30708998.969999999</v>
      </c>
      <c r="I713" s="45">
        <f t="shared" si="102"/>
        <v>100</v>
      </c>
    </row>
    <row r="714" spans="1:9" s="69" customFormat="1" ht="33" customHeight="1" x14ac:dyDescent="0.2">
      <c r="A714" s="42" t="s">
        <v>113</v>
      </c>
      <c r="B714" s="4" t="s">
        <v>175</v>
      </c>
      <c r="C714" s="46" t="s">
        <v>108</v>
      </c>
      <c r="D714" s="46" t="s">
        <v>75</v>
      </c>
      <c r="E714" s="46" t="s">
        <v>124</v>
      </c>
      <c r="F714" s="46" t="s">
        <v>90</v>
      </c>
      <c r="G714" s="44">
        <f t="shared" si="116"/>
        <v>30708998.969999999</v>
      </c>
      <c r="H714" s="44">
        <f t="shared" si="116"/>
        <v>30708998.969999999</v>
      </c>
      <c r="I714" s="45">
        <f t="shared" si="102"/>
        <v>100</v>
      </c>
    </row>
    <row r="715" spans="1:9" s="69" customFormat="1" ht="20.25" customHeight="1" x14ac:dyDescent="0.2">
      <c r="A715" s="42" t="s">
        <v>49</v>
      </c>
      <c r="B715" s="4" t="s">
        <v>175</v>
      </c>
      <c r="C715" s="46" t="s">
        <v>108</v>
      </c>
      <c r="D715" s="46" t="s">
        <v>75</v>
      </c>
      <c r="E715" s="46" t="s">
        <v>124</v>
      </c>
      <c r="F715" s="46" t="s">
        <v>50</v>
      </c>
      <c r="G715" s="44">
        <f>G716+G717</f>
        <v>30708998.969999999</v>
      </c>
      <c r="H715" s="44">
        <f>H716+H717</f>
        <v>30708998.969999999</v>
      </c>
      <c r="I715" s="45">
        <f t="shared" si="102"/>
        <v>100</v>
      </c>
    </row>
    <row r="716" spans="1:9" s="69" customFormat="1" ht="48" customHeight="1" x14ac:dyDescent="0.2">
      <c r="A716" s="42" t="s">
        <v>368</v>
      </c>
      <c r="B716" s="4" t="s">
        <v>175</v>
      </c>
      <c r="C716" s="46" t="s">
        <v>108</v>
      </c>
      <c r="D716" s="46" t="s">
        <v>75</v>
      </c>
      <c r="E716" s="46" t="s">
        <v>124</v>
      </c>
      <c r="F716" s="46" t="s">
        <v>351</v>
      </c>
      <c r="G716" s="44">
        <v>30486442.91</v>
      </c>
      <c r="H716" s="45">
        <v>30486442.91</v>
      </c>
      <c r="I716" s="45">
        <f t="shared" si="102"/>
        <v>100</v>
      </c>
    </row>
    <row r="717" spans="1:9" s="69" customFormat="1" ht="21.75" customHeight="1" x14ac:dyDescent="0.2">
      <c r="A717" s="42" t="s">
        <v>369</v>
      </c>
      <c r="B717" s="4" t="s">
        <v>175</v>
      </c>
      <c r="C717" s="46" t="s">
        <v>108</v>
      </c>
      <c r="D717" s="46" t="s">
        <v>75</v>
      </c>
      <c r="E717" s="46" t="s">
        <v>124</v>
      </c>
      <c r="F717" s="46" t="s">
        <v>352</v>
      </c>
      <c r="G717" s="44">
        <v>222556.06</v>
      </c>
      <c r="H717" s="45">
        <v>222556.06</v>
      </c>
      <c r="I717" s="45">
        <f t="shared" ref="I717" si="117">H717/G717*100</f>
        <v>100</v>
      </c>
    </row>
    <row r="718" spans="1:9" s="69" customFormat="1" ht="20.25" customHeight="1" x14ac:dyDescent="0.2">
      <c r="A718" s="42" t="s">
        <v>401</v>
      </c>
      <c r="B718" s="4" t="s">
        <v>175</v>
      </c>
      <c r="C718" s="46" t="s">
        <v>108</v>
      </c>
      <c r="D718" s="46" t="s">
        <v>75</v>
      </c>
      <c r="E718" s="46" t="s">
        <v>402</v>
      </c>
      <c r="F718" s="46" t="s">
        <v>2</v>
      </c>
      <c r="G718" s="44">
        <f t="shared" ref="G718:H720" si="118">G719</f>
        <v>1309105</v>
      </c>
      <c r="H718" s="44">
        <f t="shared" si="118"/>
        <v>1309105</v>
      </c>
      <c r="I718" s="45">
        <f t="shared" si="102"/>
        <v>100</v>
      </c>
    </row>
    <row r="719" spans="1:9" s="69" customFormat="1" ht="30" customHeight="1" x14ac:dyDescent="0.2">
      <c r="A719" s="42" t="s">
        <v>113</v>
      </c>
      <c r="B719" s="4" t="s">
        <v>175</v>
      </c>
      <c r="C719" s="46" t="s">
        <v>108</v>
      </c>
      <c r="D719" s="46" t="s">
        <v>75</v>
      </c>
      <c r="E719" s="46" t="s">
        <v>402</v>
      </c>
      <c r="F719" s="46" t="s">
        <v>90</v>
      </c>
      <c r="G719" s="44">
        <f t="shared" si="118"/>
        <v>1309105</v>
      </c>
      <c r="H719" s="44">
        <f t="shared" si="118"/>
        <v>1309105</v>
      </c>
      <c r="I719" s="45">
        <f t="shared" si="102"/>
        <v>100</v>
      </c>
    </row>
    <row r="720" spans="1:9" s="69" customFormat="1" ht="21" customHeight="1" x14ac:dyDescent="0.2">
      <c r="A720" s="42" t="s">
        <v>49</v>
      </c>
      <c r="B720" s="4" t="s">
        <v>175</v>
      </c>
      <c r="C720" s="46" t="s">
        <v>108</v>
      </c>
      <c r="D720" s="46" t="s">
        <v>75</v>
      </c>
      <c r="E720" s="46" t="s">
        <v>402</v>
      </c>
      <c r="F720" s="46" t="s">
        <v>50</v>
      </c>
      <c r="G720" s="44">
        <f t="shared" si="118"/>
        <v>1309105</v>
      </c>
      <c r="H720" s="44">
        <f t="shared" si="118"/>
        <v>1309105</v>
      </c>
      <c r="I720" s="45">
        <f t="shared" si="102"/>
        <v>100</v>
      </c>
    </row>
    <row r="721" spans="1:9" s="69" customFormat="1" ht="61.5" customHeight="1" x14ac:dyDescent="0.2">
      <c r="A721" s="119" t="s">
        <v>631</v>
      </c>
      <c r="B721" s="4" t="s">
        <v>175</v>
      </c>
      <c r="C721" s="46" t="s">
        <v>108</v>
      </c>
      <c r="D721" s="46" t="s">
        <v>75</v>
      </c>
      <c r="E721" s="46" t="s">
        <v>402</v>
      </c>
      <c r="F721" s="46" t="s">
        <v>630</v>
      </c>
      <c r="G721" s="44">
        <v>1309105</v>
      </c>
      <c r="H721" s="45">
        <v>1309105</v>
      </c>
      <c r="I721" s="45">
        <f t="shared" si="102"/>
        <v>100</v>
      </c>
    </row>
    <row r="722" spans="1:9" s="69" customFormat="1" ht="36.75" customHeight="1" x14ac:dyDescent="0.2">
      <c r="A722" s="74" t="s">
        <v>447</v>
      </c>
      <c r="B722" s="87" t="s">
        <v>175</v>
      </c>
      <c r="C722" s="96" t="s">
        <v>108</v>
      </c>
      <c r="D722" s="96" t="s">
        <v>75</v>
      </c>
      <c r="E722" s="67" t="s">
        <v>448</v>
      </c>
      <c r="F722" s="96" t="s">
        <v>2</v>
      </c>
      <c r="G722" s="97">
        <f>G723</f>
        <v>60000</v>
      </c>
      <c r="H722" s="97">
        <f>H723</f>
        <v>60000</v>
      </c>
      <c r="I722" s="89">
        <f t="shared" si="102"/>
        <v>100</v>
      </c>
    </row>
    <row r="723" spans="1:9" s="69" customFormat="1" ht="37.5" customHeight="1" x14ac:dyDescent="0.2">
      <c r="A723" s="42" t="s">
        <v>297</v>
      </c>
      <c r="B723" s="4" t="s">
        <v>175</v>
      </c>
      <c r="C723" s="46" t="s">
        <v>108</v>
      </c>
      <c r="D723" s="46" t="s">
        <v>75</v>
      </c>
      <c r="E723" s="46" t="s">
        <v>298</v>
      </c>
      <c r="F723" s="46" t="s">
        <v>2</v>
      </c>
      <c r="G723" s="44">
        <f t="shared" ref="G723:H725" si="119">G724</f>
        <v>60000</v>
      </c>
      <c r="H723" s="44">
        <f t="shared" si="119"/>
        <v>60000</v>
      </c>
      <c r="I723" s="45">
        <f t="shared" si="102"/>
        <v>100</v>
      </c>
    </row>
    <row r="724" spans="1:9" s="69" customFormat="1" ht="36" customHeight="1" x14ac:dyDescent="0.2">
      <c r="A724" s="42" t="s">
        <v>113</v>
      </c>
      <c r="B724" s="4" t="s">
        <v>175</v>
      </c>
      <c r="C724" s="46" t="s">
        <v>108</v>
      </c>
      <c r="D724" s="46" t="s">
        <v>75</v>
      </c>
      <c r="E724" s="46" t="s">
        <v>298</v>
      </c>
      <c r="F724" s="46" t="s">
        <v>90</v>
      </c>
      <c r="G724" s="44">
        <f t="shared" si="119"/>
        <v>60000</v>
      </c>
      <c r="H724" s="44">
        <f t="shared" si="119"/>
        <v>60000</v>
      </c>
      <c r="I724" s="45">
        <f t="shared" si="102"/>
        <v>100</v>
      </c>
    </row>
    <row r="725" spans="1:9" s="69" customFormat="1" ht="20.25" customHeight="1" x14ac:dyDescent="0.2">
      <c r="A725" s="42" t="s">
        <v>49</v>
      </c>
      <c r="B725" s="4" t="s">
        <v>175</v>
      </c>
      <c r="C725" s="46" t="s">
        <v>108</v>
      </c>
      <c r="D725" s="46" t="s">
        <v>75</v>
      </c>
      <c r="E725" s="46" t="s">
        <v>298</v>
      </c>
      <c r="F725" s="46" t="s">
        <v>50</v>
      </c>
      <c r="G725" s="44">
        <f t="shared" si="119"/>
        <v>60000</v>
      </c>
      <c r="H725" s="44">
        <f t="shared" si="119"/>
        <v>60000</v>
      </c>
      <c r="I725" s="45">
        <f t="shared" si="102"/>
        <v>100</v>
      </c>
    </row>
    <row r="726" spans="1:9" s="69" customFormat="1" ht="21.75" customHeight="1" x14ac:dyDescent="0.2">
      <c r="A726" s="42" t="s">
        <v>369</v>
      </c>
      <c r="B726" s="4" t="s">
        <v>175</v>
      </c>
      <c r="C726" s="46" t="s">
        <v>108</v>
      </c>
      <c r="D726" s="46" t="s">
        <v>75</v>
      </c>
      <c r="E726" s="46" t="s">
        <v>298</v>
      </c>
      <c r="F726" s="46" t="s">
        <v>352</v>
      </c>
      <c r="G726" s="44">
        <v>60000</v>
      </c>
      <c r="H726" s="45">
        <v>60000</v>
      </c>
      <c r="I726" s="45">
        <f t="shared" si="102"/>
        <v>100</v>
      </c>
    </row>
    <row r="727" spans="1:9" s="69" customFormat="1" ht="24.75" customHeight="1" x14ac:dyDescent="0.2">
      <c r="A727" s="72" t="s">
        <v>449</v>
      </c>
      <c r="B727" s="87" t="s">
        <v>175</v>
      </c>
      <c r="C727" s="96" t="s">
        <v>108</v>
      </c>
      <c r="D727" s="96" t="s">
        <v>75</v>
      </c>
      <c r="E727" s="67" t="s">
        <v>450</v>
      </c>
      <c r="F727" s="96" t="s">
        <v>2</v>
      </c>
      <c r="G727" s="97">
        <f>G728</f>
        <v>50000</v>
      </c>
      <c r="H727" s="97">
        <f>H728</f>
        <v>50000</v>
      </c>
      <c r="I727" s="89">
        <f t="shared" si="102"/>
        <v>100</v>
      </c>
    </row>
    <row r="728" spans="1:9" s="69" customFormat="1" ht="35.25" customHeight="1" x14ac:dyDescent="0.2">
      <c r="A728" s="42" t="s">
        <v>301</v>
      </c>
      <c r="B728" s="4" t="s">
        <v>175</v>
      </c>
      <c r="C728" s="46" t="s">
        <v>108</v>
      </c>
      <c r="D728" s="46" t="s">
        <v>75</v>
      </c>
      <c r="E728" s="46" t="s">
        <v>536</v>
      </c>
      <c r="F728" s="46" t="s">
        <v>2</v>
      </c>
      <c r="G728" s="44">
        <f t="shared" ref="G728:H730" si="120">G729</f>
        <v>50000</v>
      </c>
      <c r="H728" s="44">
        <f t="shared" si="120"/>
        <v>50000</v>
      </c>
      <c r="I728" s="45">
        <f t="shared" si="102"/>
        <v>100</v>
      </c>
    </row>
    <row r="729" spans="1:9" s="69" customFormat="1" ht="32.25" customHeight="1" x14ac:dyDescent="0.2">
      <c r="A729" s="42" t="s">
        <v>113</v>
      </c>
      <c r="B729" s="4" t="s">
        <v>175</v>
      </c>
      <c r="C729" s="46" t="s">
        <v>108</v>
      </c>
      <c r="D729" s="46" t="s">
        <v>75</v>
      </c>
      <c r="E729" s="46" t="s">
        <v>536</v>
      </c>
      <c r="F729" s="46" t="s">
        <v>90</v>
      </c>
      <c r="G729" s="44">
        <f t="shared" si="120"/>
        <v>50000</v>
      </c>
      <c r="H729" s="44">
        <f t="shared" si="120"/>
        <v>50000</v>
      </c>
      <c r="I729" s="45">
        <f t="shared" si="102"/>
        <v>100</v>
      </c>
    </row>
    <row r="730" spans="1:9" s="69" customFormat="1" ht="24.75" customHeight="1" x14ac:dyDescent="0.2">
      <c r="A730" s="42" t="s">
        <v>49</v>
      </c>
      <c r="B730" s="4" t="s">
        <v>175</v>
      </c>
      <c r="C730" s="46" t="s">
        <v>108</v>
      </c>
      <c r="D730" s="46" t="s">
        <v>75</v>
      </c>
      <c r="E730" s="46" t="s">
        <v>536</v>
      </c>
      <c r="F730" s="46" t="s">
        <v>50</v>
      </c>
      <c r="G730" s="44">
        <f t="shared" si="120"/>
        <v>50000</v>
      </c>
      <c r="H730" s="44">
        <f t="shared" si="120"/>
        <v>50000</v>
      </c>
      <c r="I730" s="45">
        <f t="shared" si="102"/>
        <v>100</v>
      </c>
    </row>
    <row r="731" spans="1:9" s="69" customFormat="1" ht="24.75" customHeight="1" x14ac:dyDescent="0.2">
      <c r="A731" s="42" t="s">
        <v>369</v>
      </c>
      <c r="B731" s="4" t="s">
        <v>175</v>
      </c>
      <c r="C731" s="46" t="s">
        <v>108</v>
      </c>
      <c r="D731" s="46" t="s">
        <v>75</v>
      </c>
      <c r="E731" s="46" t="s">
        <v>536</v>
      </c>
      <c r="F731" s="46" t="s">
        <v>352</v>
      </c>
      <c r="G731" s="44">
        <v>50000</v>
      </c>
      <c r="H731" s="45">
        <v>50000</v>
      </c>
      <c r="I731" s="45">
        <f t="shared" si="102"/>
        <v>100</v>
      </c>
    </row>
    <row r="732" spans="1:9" s="69" customFormat="1" ht="32.25" customHeight="1" x14ac:dyDescent="0.2">
      <c r="A732" s="72" t="s">
        <v>443</v>
      </c>
      <c r="B732" s="87" t="s">
        <v>175</v>
      </c>
      <c r="C732" s="96" t="s">
        <v>108</v>
      </c>
      <c r="D732" s="96" t="s">
        <v>75</v>
      </c>
      <c r="E732" s="67" t="s">
        <v>451</v>
      </c>
      <c r="F732" s="96" t="s">
        <v>2</v>
      </c>
      <c r="G732" s="97">
        <f>G733</f>
        <v>139805.62</v>
      </c>
      <c r="H732" s="97">
        <f>H733</f>
        <v>139805.62</v>
      </c>
      <c r="I732" s="89">
        <f t="shared" si="102"/>
        <v>100</v>
      </c>
    </row>
    <row r="733" spans="1:9" s="69" customFormat="1" ht="30.75" customHeight="1" x14ac:dyDescent="0.2">
      <c r="A733" s="42" t="s">
        <v>300</v>
      </c>
      <c r="B733" s="4" t="s">
        <v>175</v>
      </c>
      <c r="C733" s="46" t="s">
        <v>108</v>
      </c>
      <c r="D733" s="46" t="s">
        <v>75</v>
      </c>
      <c r="E733" s="46" t="s">
        <v>299</v>
      </c>
      <c r="F733" s="46" t="s">
        <v>2</v>
      </c>
      <c r="G733" s="44">
        <f t="shared" ref="G733:H734" si="121">G734</f>
        <v>139805.62</v>
      </c>
      <c r="H733" s="44">
        <f t="shared" si="121"/>
        <v>139805.62</v>
      </c>
      <c r="I733" s="45">
        <f t="shared" si="102"/>
        <v>100</v>
      </c>
    </row>
    <row r="734" spans="1:9" s="69" customFormat="1" ht="36" customHeight="1" x14ac:dyDescent="0.2">
      <c r="A734" s="42" t="s">
        <v>113</v>
      </c>
      <c r="B734" s="4" t="s">
        <v>175</v>
      </c>
      <c r="C734" s="46" t="s">
        <v>108</v>
      </c>
      <c r="D734" s="46" t="s">
        <v>75</v>
      </c>
      <c r="E734" s="46" t="s">
        <v>299</v>
      </c>
      <c r="F734" s="46" t="s">
        <v>90</v>
      </c>
      <c r="G734" s="44">
        <f t="shared" si="121"/>
        <v>139805.62</v>
      </c>
      <c r="H734" s="44">
        <f t="shared" si="121"/>
        <v>139805.62</v>
      </c>
      <c r="I734" s="45">
        <f t="shared" si="102"/>
        <v>100</v>
      </c>
    </row>
    <row r="735" spans="1:9" s="69" customFormat="1" ht="24.75" customHeight="1" x14ac:dyDescent="0.2">
      <c r="A735" s="42" t="s">
        <v>49</v>
      </c>
      <c r="B735" s="4" t="s">
        <v>175</v>
      </c>
      <c r="C735" s="46" t="s">
        <v>108</v>
      </c>
      <c r="D735" s="46" t="s">
        <v>75</v>
      </c>
      <c r="E735" s="46" t="s">
        <v>299</v>
      </c>
      <c r="F735" s="46" t="s">
        <v>50</v>
      </c>
      <c r="G735" s="44">
        <f>G736</f>
        <v>139805.62</v>
      </c>
      <c r="H735" s="44">
        <f>H736</f>
        <v>139805.62</v>
      </c>
      <c r="I735" s="45">
        <f t="shared" si="102"/>
        <v>100</v>
      </c>
    </row>
    <row r="736" spans="1:9" s="69" customFormat="1" ht="24.75" customHeight="1" x14ac:dyDescent="0.2">
      <c r="A736" s="42" t="s">
        <v>369</v>
      </c>
      <c r="B736" s="4" t="s">
        <v>175</v>
      </c>
      <c r="C736" s="46" t="s">
        <v>108</v>
      </c>
      <c r="D736" s="46" t="s">
        <v>75</v>
      </c>
      <c r="E736" s="46" t="s">
        <v>299</v>
      </c>
      <c r="F736" s="46" t="s">
        <v>352</v>
      </c>
      <c r="G736" s="44">
        <v>139805.62</v>
      </c>
      <c r="H736" s="45">
        <v>139805.62</v>
      </c>
      <c r="I736" s="45">
        <f t="shared" si="102"/>
        <v>100</v>
      </c>
    </row>
    <row r="737" spans="1:9" s="53" customFormat="1" ht="24" customHeight="1" x14ac:dyDescent="0.2">
      <c r="A737" s="48" t="s">
        <v>33</v>
      </c>
      <c r="B737" s="49" t="s">
        <v>175</v>
      </c>
      <c r="C737" s="51" t="s">
        <v>108</v>
      </c>
      <c r="D737" s="51" t="s">
        <v>100</v>
      </c>
      <c r="E737" s="51" t="s">
        <v>67</v>
      </c>
      <c r="F737" s="51" t="s">
        <v>2</v>
      </c>
      <c r="G737" s="52">
        <f>G738</f>
        <v>20365293.57</v>
      </c>
      <c r="H737" s="52">
        <f>H738</f>
        <v>20338548.370000001</v>
      </c>
      <c r="I737" s="23">
        <f t="shared" ref="I737:I803" si="122">H737/G737*100</f>
        <v>99.868672651793261</v>
      </c>
    </row>
    <row r="738" spans="1:9" s="76" customFormat="1" ht="31.5" customHeight="1" x14ac:dyDescent="0.2">
      <c r="A738" s="47" t="s">
        <v>268</v>
      </c>
      <c r="B738" s="4" t="s">
        <v>175</v>
      </c>
      <c r="C738" s="46" t="s">
        <v>108</v>
      </c>
      <c r="D738" s="46" t="s">
        <v>100</v>
      </c>
      <c r="E738" s="46" t="s">
        <v>109</v>
      </c>
      <c r="F738" s="46" t="s">
        <v>2</v>
      </c>
      <c r="G738" s="44">
        <f>G758+G739+G752</f>
        <v>20365293.57</v>
      </c>
      <c r="H738" s="44">
        <f>H758+H739+H752</f>
        <v>20338548.370000001</v>
      </c>
      <c r="I738" s="45">
        <f t="shared" si="122"/>
        <v>99.868672651793261</v>
      </c>
    </row>
    <row r="739" spans="1:9" s="106" customFormat="1" ht="31.5" customHeight="1" x14ac:dyDescent="0.2">
      <c r="A739" s="47" t="s">
        <v>121</v>
      </c>
      <c r="B739" s="4" t="s">
        <v>175</v>
      </c>
      <c r="C739" s="46" t="s">
        <v>108</v>
      </c>
      <c r="D739" s="46" t="s">
        <v>100</v>
      </c>
      <c r="E739" s="46" t="s">
        <v>122</v>
      </c>
      <c r="F739" s="46" t="s">
        <v>2</v>
      </c>
      <c r="G739" s="44">
        <f>G740</f>
        <v>4510908.12</v>
      </c>
      <c r="H739" s="44">
        <f>H740</f>
        <v>4484162.92</v>
      </c>
      <c r="I739" s="45">
        <f t="shared" si="122"/>
        <v>99.407099429016966</v>
      </c>
    </row>
    <row r="740" spans="1:9" s="106" customFormat="1" ht="31.5" customHeight="1" x14ac:dyDescent="0.2">
      <c r="A740" s="109" t="s">
        <v>537</v>
      </c>
      <c r="B740" s="87" t="s">
        <v>175</v>
      </c>
      <c r="C740" s="96" t="s">
        <v>108</v>
      </c>
      <c r="D740" s="96" t="s">
        <v>100</v>
      </c>
      <c r="E740" s="96" t="s">
        <v>452</v>
      </c>
      <c r="F740" s="96" t="s">
        <v>2</v>
      </c>
      <c r="G740" s="97">
        <f>G741+G745</f>
        <v>4510908.12</v>
      </c>
      <c r="H740" s="97">
        <f>H741+H745</f>
        <v>4484162.92</v>
      </c>
      <c r="I740" s="89">
        <f t="shared" si="122"/>
        <v>99.407099429016966</v>
      </c>
    </row>
    <row r="741" spans="1:9" s="106" customFormat="1" ht="31.5" customHeight="1" x14ac:dyDescent="0.2">
      <c r="A741" s="47" t="s">
        <v>303</v>
      </c>
      <c r="B741" s="4" t="s">
        <v>175</v>
      </c>
      <c r="C741" s="46" t="s">
        <v>108</v>
      </c>
      <c r="D741" s="46" t="s">
        <v>100</v>
      </c>
      <c r="E741" s="46" t="s">
        <v>302</v>
      </c>
      <c r="F741" s="46" t="s">
        <v>2</v>
      </c>
      <c r="G741" s="44">
        <f t="shared" ref="G741:H743" si="123">G742</f>
        <v>1269938.1200000001</v>
      </c>
      <c r="H741" s="44">
        <f t="shared" si="123"/>
        <v>1269938.1200000001</v>
      </c>
      <c r="I741" s="45">
        <f t="shared" si="122"/>
        <v>100</v>
      </c>
    </row>
    <row r="742" spans="1:9" s="106" customFormat="1" ht="31.5" customHeight="1" x14ac:dyDescent="0.2">
      <c r="A742" s="42" t="s">
        <v>113</v>
      </c>
      <c r="B742" s="4" t="s">
        <v>175</v>
      </c>
      <c r="C742" s="46" t="s">
        <v>108</v>
      </c>
      <c r="D742" s="46" t="s">
        <v>100</v>
      </c>
      <c r="E742" s="46" t="s">
        <v>302</v>
      </c>
      <c r="F742" s="46" t="s">
        <v>90</v>
      </c>
      <c r="G742" s="44">
        <f t="shared" si="123"/>
        <v>1269938.1200000001</v>
      </c>
      <c r="H742" s="44">
        <f t="shared" si="123"/>
        <v>1269938.1200000001</v>
      </c>
      <c r="I742" s="45">
        <f t="shared" si="122"/>
        <v>100</v>
      </c>
    </row>
    <row r="743" spans="1:9" s="106" customFormat="1" ht="31.5" customHeight="1" x14ac:dyDescent="0.2">
      <c r="A743" s="42" t="s">
        <v>49</v>
      </c>
      <c r="B743" s="4" t="s">
        <v>175</v>
      </c>
      <c r="C743" s="46" t="s">
        <v>108</v>
      </c>
      <c r="D743" s="46" t="s">
        <v>100</v>
      </c>
      <c r="E743" s="46" t="s">
        <v>302</v>
      </c>
      <c r="F743" s="46" t="s">
        <v>50</v>
      </c>
      <c r="G743" s="44">
        <f t="shared" si="123"/>
        <v>1269938.1200000001</v>
      </c>
      <c r="H743" s="44">
        <f t="shared" si="123"/>
        <v>1269938.1200000001</v>
      </c>
      <c r="I743" s="45">
        <f t="shared" si="122"/>
        <v>100</v>
      </c>
    </row>
    <row r="744" spans="1:9" s="106" customFormat="1" ht="31.5" customHeight="1" x14ac:dyDescent="0.2">
      <c r="A744" s="42" t="s">
        <v>369</v>
      </c>
      <c r="B744" s="4" t="s">
        <v>175</v>
      </c>
      <c r="C744" s="46" t="s">
        <v>108</v>
      </c>
      <c r="D744" s="46" t="s">
        <v>100</v>
      </c>
      <c r="E744" s="46" t="s">
        <v>302</v>
      </c>
      <c r="F744" s="46" t="s">
        <v>352</v>
      </c>
      <c r="G744" s="44">
        <v>1269938.1200000001</v>
      </c>
      <c r="H744" s="44">
        <v>1269938.1200000001</v>
      </c>
      <c r="I744" s="45">
        <f t="shared" si="122"/>
        <v>100</v>
      </c>
    </row>
    <row r="745" spans="1:9" s="106" customFormat="1" ht="31.5" customHeight="1" x14ac:dyDescent="0.2">
      <c r="A745" s="42" t="s">
        <v>538</v>
      </c>
      <c r="B745" s="4" t="s">
        <v>175</v>
      </c>
      <c r="C745" s="46" t="s">
        <v>108</v>
      </c>
      <c r="D745" s="46" t="s">
        <v>100</v>
      </c>
      <c r="E745" s="46" t="s">
        <v>129</v>
      </c>
      <c r="F745" s="46" t="s">
        <v>2</v>
      </c>
      <c r="G745" s="44">
        <f>G746+G749</f>
        <v>3240970</v>
      </c>
      <c r="H745" s="44">
        <f>H746+H749</f>
        <v>3214224.8</v>
      </c>
      <c r="I745" s="45">
        <f t="shared" si="122"/>
        <v>99.174777921424749</v>
      </c>
    </row>
    <row r="746" spans="1:9" s="106" customFormat="1" ht="25.5" customHeight="1" x14ac:dyDescent="0.2">
      <c r="A746" s="42" t="s">
        <v>130</v>
      </c>
      <c r="B746" s="4" t="s">
        <v>175</v>
      </c>
      <c r="C746" s="46" t="s">
        <v>108</v>
      </c>
      <c r="D746" s="46" t="s">
        <v>100</v>
      </c>
      <c r="E746" s="46" t="s">
        <v>129</v>
      </c>
      <c r="F746" s="46" t="s">
        <v>131</v>
      </c>
      <c r="G746" s="44">
        <f>G747</f>
        <v>282364</v>
      </c>
      <c r="H746" s="44">
        <f>H747</f>
        <v>256400</v>
      </c>
      <c r="I746" s="45">
        <f t="shared" si="122"/>
        <v>90.804776812908159</v>
      </c>
    </row>
    <row r="747" spans="1:9" s="106" customFormat="1" ht="31.5" customHeight="1" x14ac:dyDescent="0.2">
      <c r="A747" s="42" t="s">
        <v>51</v>
      </c>
      <c r="B747" s="4" t="s">
        <v>175</v>
      </c>
      <c r="C747" s="46" t="s">
        <v>108</v>
      </c>
      <c r="D747" s="46" t="s">
        <v>100</v>
      </c>
      <c r="E747" s="46" t="s">
        <v>129</v>
      </c>
      <c r="F747" s="46" t="s">
        <v>52</v>
      </c>
      <c r="G747" s="44">
        <f>G748</f>
        <v>282364</v>
      </c>
      <c r="H747" s="44">
        <f>H748</f>
        <v>256400</v>
      </c>
      <c r="I747" s="45">
        <f t="shared" si="122"/>
        <v>90.804776812908159</v>
      </c>
    </row>
    <row r="748" spans="1:9" s="106" customFormat="1" ht="31.5" customHeight="1" x14ac:dyDescent="0.2">
      <c r="A748" s="42" t="s">
        <v>364</v>
      </c>
      <c r="B748" s="4" t="s">
        <v>175</v>
      </c>
      <c r="C748" s="46" t="s">
        <v>108</v>
      </c>
      <c r="D748" s="46" t="s">
        <v>100</v>
      </c>
      <c r="E748" s="46" t="s">
        <v>129</v>
      </c>
      <c r="F748" s="46" t="s">
        <v>337</v>
      </c>
      <c r="G748" s="44">
        <v>282364</v>
      </c>
      <c r="H748" s="44">
        <v>256400</v>
      </c>
      <c r="I748" s="45">
        <f t="shared" si="122"/>
        <v>90.804776812908159</v>
      </c>
    </row>
    <row r="749" spans="1:9" s="106" customFormat="1" ht="31.5" customHeight="1" x14ac:dyDescent="0.2">
      <c r="A749" s="42" t="s">
        <v>113</v>
      </c>
      <c r="B749" s="4" t="s">
        <v>175</v>
      </c>
      <c r="C749" s="46" t="s">
        <v>108</v>
      </c>
      <c r="D749" s="46" t="s">
        <v>100</v>
      </c>
      <c r="E749" s="46" t="s">
        <v>129</v>
      </c>
      <c r="F749" s="46" t="s">
        <v>90</v>
      </c>
      <c r="G749" s="44">
        <f>G750</f>
        <v>2958606</v>
      </c>
      <c r="H749" s="44">
        <f>H750</f>
        <v>2957824.8</v>
      </c>
      <c r="I749" s="45">
        <f t="shared" si="122"/>
        <v>99.973595673097392</v>
      </c>
    </row>
    <row r="750" spans="1:9" s="106" customFormat="1" ht="31.5" customHeight="1" x14ac:dyDescent="0.2">
      <c r="A750" s="42" t="s">
        <v>49</v>
      </c>
      <c r="B750" s="4" t="s">
        <v>175</v>
      </c>
      <c r="C750" s="46" t="s">
        <v>108</v>
      </c>
      <c r="D750" s="46" t="s">
        <v>100</v>
      </c>
      <c r="E750" s="46" t="s">
        <v>129</v>
      </c>
      <c r="F750" s="46" t="s">
        <v>50</v>
      </c>
      <c r="G750" s="44">
        <f>G751</f>
        <v>2958606</v>
      </c>
      <c r="H750" s="44">
        <f>H751</f>
        <v>2957824.8</v>
      </c>
      <c r="I750" s="45">
        <f t="shared" si="122"/>
        <v>99.973595673097392</v>
      </c>
    </row>
    <row r="751" spans="1:9" s="106" customFormat="1" ht="31.5" customHeight="1" x14ac:dyDescent="0.2">
      <c r="A751" s="42" t="s">
        <v>369</v>
      </c>
      <c r="B751" s="4" t="s">
        <v>175</v>
      </c>
      <c r="C751" s="46" t="s">
        <v>108</v>
      </c>
      <c r="D751" s="46" t="s">
        <v>100</v>
      </c>
      <c r="E751" s="46" t="s">
        <v>129</v>
      </c>
      <c r="F751" s="46" t="s">
        <v>352</v>
      </c>
      <c r="G751" s="44">
        <v>2958606</v>
      </c>
      <c r="H751" s="44">
        <v>2957824.8</v>
      </c>
      <c r="I751" s="45">
        <f t="shared" si="122"/>
        <v>99.973595673097392</v>
      </c>
    </row>
    <row r="752" spans="1:9" s="106" customFormat="1" ht="31.5" customHeight="1" x14ac:dyDescent="0.2">
      <c r="A752" s="42" t="s">
        <v>271</v>
      </c>
      <c r="B752" s="4" t="s">
        <v>175</v>
      </c>
      <c r="C752" s="46" t="s">
        <v>108</v>
      </c>
      <c r="D752" s="46" t="s">
        <v>100</v>
      </c>
      <c r="E752" s="46" t="s">
        <v>226</v>
      </c>
      <c r="F752" s="46" t="s">
        <v>2</v>
      </c>
      <c r="G752" s="44">
        <f t="shared" ref="G752:H756" si="124">G753</f>
        <v>283538.8</v>
      </c>
      <c r="H752" s="44">
        <f t="shared" si="124"/>
        <v>283538.8</v>
      </c>
      <c r="I752" s="45">
        <f t="shared" si="122"/>
        <v>100</v>
      </c>
    </row>
    <row r="753" spans="1:9" s="106" customFormat="1" ht="31.5" customHeight="1" x14ac:dyDescent="0.2">
      <c r="A753" s="72" t="s">
        <v>539</v>
      </c>
      <c r="B753" s="87" t="s">
        <v>175</v>
      </c>
      <c r="C753" s="96" t="s">
        <v>108</v>
      </c>
      <c r="D753" s="96" t="s">
        <v>100</v>
      </c>
      <c r="E753" s="96" t="s">
        <v>454</v>
      </c>
      <c r="F753" s="96" t="s">
        <v>2</v>
      </c>
      <c r="G753" s="97">
        <f t="shared" si="124"/>
        <v>283538.8</v>
      </c>
      <c r="H753" s="97">
        <f t="shared" si="124"/>
        <v>283538.8</v>
      </c>
      <c r="I753" s="89">
        <f t="shared" si="122"/>
        <v>100</v>
      </c>
    </row>
    <row r="754" spans="1:9" s="106" customFormat="1" ht="31.5" customHeight="1" x14ac:dyDescent="0.2">
      <c r="A754" s="42" t="s">
        <v>227</v>
      </c>
      <c r="B754" s="4" t="s">
        <v>175</v>
      </c>
      <c r="C754" s="46" t="s">
        <v>108</v>
      </c>
      <c r="D754" s="46" t="s">
        <v>100</v>
      </c>
      <c r="E754" s="46" t="s">
        <v>228</v>
      </c>
      <c r="F754" s="46" t="s">
        <v>2</v>
      </c>
      <c r="G754" s="44">
        <f t="shared" si="124"/>
        <v>283538.8</v>
      </c>
      <c r="H754" s="44">
        <f t="shared" si="124"/>
        <v>283538.8</v>
      </c>
      <c r="I754" s="45">
        <f t="shared" si="122"/>
        <v>100</v>
      </c>
    </row>
    <row r="755" spans="1:9" s="106" customFormat="1" ht="31.5" customHeight="1" x14ac:dyDescent="0.2">
      <c r="A755" s="42" t="s">
        <v>161</v>
      </c>
      <c r="B755" s="4" t="s">
        <v>175</v>
      </c>
      <c r="C755" s="46" t="s">
        <v>108</v>
      </c>
      <c r="D755" s="46" t="s">
        <v>100</v>
      </c>
      <c r="E755" s="46" t="s">
        <v>228</v>
      </c>
      <c r="F755" s="46" t="s">
        <v>80</v>
      </c>
      <c r="G755" s="44">
        <f t="shared" si="124"/>
        <v>283538.8</v>
      </c>
      <c r="H755" s="44">
        <f t="shared" si="124"/>
        <v>283538.8</v>
      </c>
      <c r="I755" s="45">
        <f t="shared" si="122"/>
        <v>100</v>
      </c>
    </row>
    <row r="756" spans="1:9" s="106" customFormat="1" ht="31.5" customHeight="1" x14ac:dyDescent="0.2">
      <c r="A756" s="42" t="s">
        <v>81</v>
      </c>
      <c r="B756" s="4" t="s">
        <v>175</v>
      </c>
      <c r="C756" s="46" t="s">
        <v>108</v>
      </c>
      <c r="D756" s="46" t="s">
        <v>100</v>
      </c>
      <c r="E756" s="46" t="s">
        <v>228</v>
      </c>
      <c r="F756" s="46" t="s">
        <v>9</v>
      </c>
      <c r="G756" s="44">
        <f t="shared" si="124"/>
        <v>283538.8</v>
      </c>
      <c r="H756" s="44">
        <f t="shared" si="124"/>
        <v>283538.8</v>
      </c>
      <c r="I756" s="45">
        <f t="shared" si="122"/>
        <v>100</v>
      </c>
    </row>
    <row r="757" spans="1:9" s="106" customFormat="1" ht="31.5" customHeight="1" x14ac:dyDescent="0.2">
      <c r="A757" s="42" t="s">
        <v>361</v>
      </c>
      <c r="B757" s="4" t="s">
        <v>175</v>
      </c>
      <c r="C757" s="46" t="s">
        <v>108</v>
      </c>
      <c r="D757" s="46" t="s">
        <v>100</v>
      </c>
      <c r="E757" s="46" t="s">
        <v>228</v>
      </c>
      <c r="F757" s="46" t="s">
        <v>336</v>
      </c>
      <c r="G757" s="44">
        <v>283538.8</v>
      </c>
      <c r="H757" s="44">
        <v>283538.8</v>
      </c>
      <c r="I757" s="45">
        <f t="shared" si="122"/>
        <v>100</v>
      </c>
    </row>
    <row r="758" spans="1:9" s="76" customFormat="1" ht="35.25" customHeight="1" x14ac:dyDescent="0.2">
      <c r="A758" s="42" t="s">
        <v>272</v>
      </c>
      <c r="B758" s="4" t="s">
        <v>175</v>
      </c>
      <c r="C758" s="46" t="s">
        <v>108</v>
      </c>
      <c r="D758" s="46" t="s">
        <v>100</v>
      </c>
      <c r="E758" s="46" t="s">
        <v>156</v>
      </c>
      <c r="F758" s="46" t="s">
        <v>2</v>
      </c>
      <c r="G758" s="44">
        <f>G759+G772</f>
        <v>15570846.649999999</v>
      </c>
      <c r="H758" s="44">
        <f>H759+H772</f>
        <v>15570846.649999999</v>
      </c>
      <c r="I758" s="45">
        <f>H758/G758*100</f>
        <v>100</v>
      </c>
    </row>
    <row r="759" spans="1:9" s="76" customFormat="1" ht="29.25" customHeight="1" x14ac:dyDescent="0.2">
      <c r="A759" s="42" t="s">
        <v>34</v>
      </c>
      <c r="B759" s="4" t="s">
        <v>175</v>
      </c>
      <c r="C759" s="46" t="s">
        <v>108</v>
      </c>
      <c r="D759" s="46" t="s">
        <v>100</v>
      </c>
      <c r="E759" s="46" t="s">
        <v>132</v>
      </c>
      <c r="F759" s="46" t="s">
        <v>2</v>
      </c>
      <c r="G759" s="44">
        <f>G760+G765+G769</f>
        <v>15331935.799999999</v>
      </c>
      <c r="H759" s="44">
        <f>H760+H765+H769</f>
        <v>15331935.799999999</v>
      </c>
      <c r="I759" s="45">
        <f t="shared" si="122"/>
        <v>100</v>
      </c>
    </row>
    <row r="760" spans="1:9" s="76" customFormat="1" ht="59.25" customHeight="1" x14ac:dyDescent="0.2">
      <c r="A760" s="42" t="s">
        <v>195</v>
      </c>
      <c r="B760" s="4" t="s">
        <v>175</v>
      </c>
      <c r="C760" s="46" t="s">
        <v>108</v>
      </c>
      <c r="D760" s="46" t="s">
        <v>100</v>
      </c>
      <c r="E760" s="46" t="s">
        <v>132</v>
      </c>
      <c r="F760" s="46" t="s">
        <v>73</v>
      </c>
      <c r="G760" s="44">
        <f>G761</f>
        <v>13556099.689999999</v>
      </c>
      <c r="H760" s="44">
        <f>H761</f>
        <v>13556099.689999999</v>
      </c>
      <c r="I760" s="45">
        <f t="shared" si="122"/>
        <v>100</v>
      </c>
    </row>
    <row r="761" spans="1:9" s="76" customFormat="1" ht="21" customHeight="1" x14ac:dyDescent="0.2">
      <c r="A761" s="42" t="s">
        <v>20</v>
      </c>
      <c r="B761" s="4" t="s">
        <v>175</v>
      </c>
      <c r="C761" s="46" t="s">
        <v>108</v>
      </c>
      <c r="D761" s="46" t="s">
        <v>100</v>
      </c>
      <c r="E761" s="46" t="s">
        <v>132</v>
      </c>
      <c r="F761" s="46" t="s">
        <v>21</v>
      </c>
      <c r="G761" s="44">
        <f>G762+G764+G763</f>
        <v>13556099.689999999</v>
      </c>
      <c r="H761" s="44">
        <f>H762+H764+H763</f>
        <v>13556099.689999999</v>
      </c>
      <c r="I761" s="45">
        <f t="shared" si="122"/>
        <v>100</v>
      </c>
    </row>
    <row r="762" spans="1:9" s="76" customFormat="1" ht="21" customHeight="1" x14ac:dyDescent="0.2">
      <c r="A762" s="42" t="s">
        <v>355</v>
      </c>
      <c r="B762" s="4" t="s">
        <v>175</v>
      </c>
      <c r="C762" s="46" t="s">
        <v>108</v>
      </c>
      <c r="D762" s="46" t="s">
        <v>100</v>
      </c>
      <c r="E762" s="46" t="s">
        <v>132</v>
      </c>
      <c r="F762" s="46" t="s">
        <v>341</v>
      </c>
      <c r="G762" s="44">
        <v>10510753.5</v>
      </c>
      <c r="H762" s="45">
        <v>10510753.5</v>
      </c>
      <c r="I762" s="45">
        <f t="shared" si="122"/>
        <v>100</v>
      </c>
    </row>
    <row r="763" spans="1:9" s="84" customFormat="1" ht="32.25" customHeight="1" x14ac:dyDescent="0.2">
      <c r="A763" s="42" t="s">
        <v>408</v>
      </c>
      <c r="B763" s="4" t="s">
        <v>175</v>
      </c>
      <c r="C763" s="46" t="s">
        <v>108</v>
      </c>
      <c r="D763" s="46" t="s">
        <v>100</v>
      </c>
      <c r="E763" s="46" t="s">
        <v>132</v>
      </c>
      <c r="F763" s="46" t="s">
        <v>385</v>
      </c>
      <c r="G763" s="44">
        <v>10965</v>
      </c>
      <c r="H763" s="45">
        <v>10965</v>
      </c>
      <c r="I763" s="45">
        <f t="shared" si="122"/>
        <v>100</v>
      </c>
    </row>
    <row r="764" spans="1:9" s="76" customFormat="1" ht="33" customHeight="1" x14ac:dyDescent="0.2">
      <c r="A764" s="42" t="s">
        <v>356</v>
      </c>
      <c r="B764" s="4" t="s">
        <v>175</v>
      </c>
      <c r="C764" s="46" t="s">
        <v>108</v>
      </c>
      <c r="D764" s="46" t="s">
        <v>100</v>
      </c>
      <c r="E764" s="46" t="s">
        <v>132</v>
      </c>
      <c r="F764" s="46" t="s">
        <v>342</v>
      </c>
      <c r="G764" s="44">
        <v>3034381.19</v>
      </c>
      <c r="H764" s="45">
        <v>3034381.19</v>
      </c>
      <c r="I764" s="45">
        <f t="shared" si="122"/>
        <v>100</v>
      </c>
    </row>
    <row r="765" spans="1:9" s="76" customFormat="1" ht="35.25" customHeight="1" x14ac:dyDescent="0.2">
      <c r="A765" s="42" t="s">
        <v>161</v>
      </c>
      <c r="B765" s="4" t="s">
        <v>175</v>
      </c>
      <c r="C765" s="46" t="s">
        <v>108</v>
      </c>
      <c r="D765" s="46" t="s">
        <v>100</v>
      </c>
      <c r="E765" s="46" t="s">
        <v>132</v>
      </c>
      <c r="F765" s="46" t="s">
        <v>80</v>
      </c>
      <c r="G765" s="44">
        <f>G766</f>
        <v>1771836.11</v>
      </c>
      <c r="H765" s="44">
        <f>H766</f>
        <v>1771836.11</v>
      </c>
      <c r="I765" s="45">
        <f t="shared" si="122"/>
        <v>100</v>
      </c>
    </row>
    <row r="766" spans="1:9" s="76" customFormat="1" ht="32.25" customHeight="1" x14ac:dyDescent="0.2">
      <c r="A766" s="42" t="s">
        <v>81</v>
      </c>
      <c r="B766" s="4" t="s">
        <v>175</v>
      </c>
      <c r="C766" s="46" t="s">
        <v>108</v>
      </c>
      <c r="D766" s="46" t="s">
        <v>100</v>
      </c>
      <c r="E766" s="46" t="s">
        <v>132</v>
      </c>
      <c r="F766" s="46" t="s">
        <v>9</v>
      </c>
      <c r="G766" s="44">
        <f>G767+G768</f>
        <v>1771836.11</v>
      </c>
      <c r="H766" s="44">
        <f>H767+H768</f>
        <v>1771836.11</v>
      </c>
      <c r="I766" s="45">
        <f t="shared" si="122"/>
        <v>100</v>
      </c>
    </row>
    <row r="767" spans="1:9" s="76" customFormat="1" ht="27" customHeight="1" x14ac:dyDescent="0.2">
      <c r="A767" s="42" t="s">
        <v>361</v>
      </c>
      <c r="B767" s="4" t="s">
        <v>175</v>
      </c>
      <c r="C767" s="46" t="s">
        <v>108</v>
      </c>
      <c r="D767" s="46" t="s">
        <v>100</v>
      </c>
      <c r="E767" s="46" t="s">
        <v>132</v>
      </c>
      <c r="F767" s="46" t="s">
        <v>336</v>
      </c>
      <c r="G767" s="44">
        <v>1420630.11</v>
      </c>
      <c r="H767" s="45">
        <v>1420630.11</v>
      </c>
      <c r="I767" s="45">
        <f t="shared" ref="I767" si="125">H767/G767*100</f>
        <v>100</v>
      </c>
    </row>
    <row r="768" spans="1:9" s="76" customFormat="1" ht="32.25" customHeight="1" x14ac:dyDescent="0.2">
      <c r="A768" s="42" t="s">
        <v>403</v>
      </c>
      <c r="B768" s="4" t="s">
        <v>175</v>
      </c>
      <c r="C768" s="46" t="s">
        <v>108</v>
      </c>
      <c r="D768" s="46" t="s">
        <v>100</v>
      </c>
      <c r="E768" s="46" t="s">
        <v>132</v>
      </c>
      <c r="F768" s="46" t="s">
        <v>377</v>
      </c>
      <c r="G768" s="44">
        <v>351206</v>
      </c>
      <c r="H768" s="45">
        <v>351206</v>
      </c>
      <c r="I768" s="45">
        <f t="shared" si="122"/>
        <v>100</v>
      </c>
    </row>
    <row r="769" spans="1:9" s="76" customFormat="1" ht="21" customHeight="1" outlineLevel="5" x14ac:dyDescent="0.2">
      <c r="A769" s="42" t="s">
        <v>83</v>
      </c>
      <c r="B769" s="4" t="s">
        <v>175</v>
      </c>
      <c r="C769" s="46" t="s">
        <v>108</v>
      </c>
      <c r="D769" s="46" t="s">
        <v>100</v>
      </c>
      <c r="E769" s="46" t="s">
        <v>132</v>
      </c>
      <c r="F769" s="46" t="s">
        <v>84</v>
      </c>
      <c r="G769" s="44">
        <f>G770</f>
        <v>4000</v>
      </c>
      <c r="H769" s="44">
        <f>H770</f>
        <v>4000</v>
      </c>
      <c r="I769" s="45">
        <f t="shared" si="122"/>
        <v>100</v>
      </c>
    </row>
    <row r="770" spans="1:9" s="76" customFormat="1" ht="24.75" customHeight="1" outlineLevel="5" x14ac:dyDescent="0.2">
      <c r="A770" s="42" t="s">
        <v>12</v>
      </c>
      <c r="B770" s="4" t="s">
        <v>175</v>
      </c>
      <c r="C770" s="46" t="s">
        <v>108</v>
      </c>
      <c r="D770" s="46" t="s">
        <v>100</v>
      </c>
      <c r="E770" s="46" t="s">
        <v>132</v>
      </c>
      <c r="F770" s="46" t="s">
        <v>13</v>
      </c>
      <c r="G770" s="44">
        <f>G771</f>
        <v>4000</v>
      </c>
      <c r="H770" s="44">
        <f>H771</f>
        <v>4000</v>
      </c>
      <c r="I770" s="45">
        <f t="shared" si="122"/>
        <v>100</v>
      </c>
    </row>
    <row r="771" spans="1:9" s="76" customFormat="1" ht="24.75" customHeight="1" outlineLevel="5" x14ac:dyDescent="0.2">
      <c r="A771" s="42" t="s">
        <v>373</v>
      </c>
      <c r="B771" s="4" t="s">
        <v>175</v>
      </c>
      <c r="C771" s="46" t="s">
        <v>108</v>
      </c>
      <c r="D771" s="46" t="s">
        <v>100</v>
      </c>
      <c r="E771" s="46" t="s">
        <v>132</v>
      </c>
      <c r="F771" s="46" t="s">
        <v>338</v>
      </c>
      <c r="G771" s="44">
        <v>4000</v>
      </c>
      <c r="H771" s="45">
        <v>4000</v>
      </c>
      <c r="I771" s="45">
        <f t="shared" si="122"/>
        <v>100</v>
      </c>
    </row>
    <row r="772" spans="1:9" s="76" customFormat="1" ht="36" customHeight="1" outlineLevel="5" x14ac:dyDescent="0.2">
      <c r="A772" s="42" t="s">
        <v>229</v>
      </c>
      <c r="B772" s="4" t="s">
        <v>175</v>
      </c>
      <c r="C772" s="46" t="s">
        <v>108</v>
      </c>
      <c r="D772" s="46" t="s">
        <v>100</v>
      </c>
      <c r="E772" s="46" t="s">
        <v>230</v>
      </c>
      <c r="F772" s="46" t="s">
        <v>2</v>
      </c>
      <c r="G772" s="44">
        <f t="shared" ref="G772:H774" si="126">G773</f>
        <v>238910.85</v>
      </c>
      <c r="H772" s="44">
        <f t="shared" si="126"/>
        <v>238910.85</v>
      </c>
      <c r="I772" s="45">
        <f t="shared" si="122"/>
        <v>100</v>
      </c>
    </row>
    <row r="773" spans="1:9" s="76" customFormat="1" ht="34.5" customHeight="1" outlineLevel="5" x14ac:dyDescent="0.2">
      <c r="A773" s="42" t="s">
        <v>161</v>
      </c>
      <c r="B773" s="4" t="s">
        <v>175</v>
      </c>
      <c r="C773" s="46" t="s">
        <v>108</v>
      </c>
      <c r="D773" s="46" t="s">
        <v>100</v>
      </c>
      <c r="E773" s="46" t="s">
        <v>230</v>
      </c>
      <c r="F773" s="46" t="s">
        <v>80</v>
      </c>
      <c r="G773" s="44">
        <f t="shared" si="126"/>
        <v>238910.85</v>
      </c>
      <c r="H773" s="44">
        <f t="shared" si="126"/>
        <v>238910.85</v>
      </c>
      <c r="I773" s="45">
        <f t="shared" si="122"/>
        <v>100</v>
      </c>
    </row>
    <row r="774" spans="1:9" s="76" customFormat="1" ht="39" customHeight="1" outlineLevel="5" x14ac:dyDescent="0.2">
      <c r="A774" s="42" t="s">
        <v>81</v>
      </c>
      <c r="B774" s="4" t="s">
        <v>175</v>
      </c>
      <c r="C774" s="46" t="s">
        <v>108</v>
      </c>
      <c r="D774" s="46" t="s">
        <v>100</v>
      </c>
      <c r="E774" s="46" t="s">
        <v>230</v>
      </c>
      <c r="F774" s="46" t="s">
        <v>9</v>
      </c>
      <c r="G774" s="44">
        <f t="shared" si="126"/>
        <v>238910.85</v>
      </c>
      <c r="H774" s="44">
        <f t="shared" si="126"/>
        <v>238910.85</v>
      </c>
      <c r="I774" s="45">
        <f t="shared" si="122"/>
        <v>100</v>
      </c>
    </row>
    <row r="775" spans="1:9" s="76" customFormat="1" ht="27.75" customHeight="1" outlineLevel="5" x14ac:dyDescent="0.2">
      <c r="A775" s="42" t="s">
        <v>361</v>
      </c>
      <c r="B775" s="4" t="s">
        <v>175</v>
      </c>
      <c r="C775" s="46" t="s">
        <v>108</v>
      </c>
      <c r="D775" s="46" t="s">
        <v>100</v>
      </c>
      <c r="E775" s="46" t="s">
        <v>230</v>
      </c>
      <c r="F775" s="46" t="s">
        <v>336</v>
      </c>
      <c r="G775" s="44">
        <v>238910.85</v>
      </c>
      <c r="H775" s="45">
        <v>238910.85</v>
      </c>
      <c r="I775" s="45">
        <f t="shared" si="122"/>
        <v>100</v>
      </c>
    </row>
    <row r="776" spans="1:9" s="53" customFormat="1" ht="24.75" customHeight="1" outlineLevel="5" x14ac:dyDescent="0.2">
      <c r="A776" s="56" t="s">
        <v>38</v>
      </c>
      <c r="B776" s="49" t="s">
        <v>175</v>
      </c>
      <c r="C776" s="51" t="s">
        <v>141</v>
      </c>
      <c r="D776" s="51" t="s">
        <v>66</v>
      </c>
      <c r="E776" s="51" t="s">
        <v>67</v>
      </c>
      <c r="F776" s="51" t="s">
        <v>2</v>
      </c>
      <c r="G776" s="52">
        <f>G785+G777</f>
        <v>4116680</v>
      </c>
      <c r="H776" s="52">
        <f>H785+H777</f>
        <v>4105299.75</v>
      </c>
      <c r="I776" s="23">
        <f t="shared" si="122"/>
        <v>99.723557575522022</v>
      </c>
    </row>
    <row r="777" spans="1:9" s="53" customFormat="1" ht="21" customHeight="1" outlineLevel="5" x14ac:dyDescent="0.2">
      <c r="A777" s="54" t="s">
        <v>193</v>
      </c>
      <c r="B777" s="33" t="s">
        <v>175</v>
      </c>
      <c r="C777" s="55" t="s">
        <v>141</v>
      </c>
      <c r="D777" s="55" t="s">
        <v>75</v>
      </c>
      <c r="E777" s="55" t="s">
        <v>67</v>
      </c>
      <c r="F777" s="55" t="s">
        <v>2</v>
      </c>
      <c r="G777" s="52">
        <f t="shared" ref="G777:H782" si="127">G778</f>
        <v>1572000</v>
      </c>
      <c r="H777" s="52">
        <f t="shared" si="127"/>
        <v>1560619.75</v>
      </c>
      <c r="I777" s="35">
        <f t="shared" si="122"/>
        <v>99.276065521628496</v>
      </c>
    </row>
    <row r="778" spans="1:9" s="76" customFormat="1" ht="37.5" customHeight="1" outlineLevel="5" x14ac:dyDescent="0.2">
      <c r="A778" s="47" t="s">
        <v>268</v>
      </c>
      <c r="B778" s="4" t="s">
        <v>175</v>
      </c>
      <c r="C778" s="46" t="s">
        <v>141</v>
      </c>
      <c r="D778" s="46" t="s">
        <v>75</v>
      </c>
      <c r="E778" s="46" t="s">
        <v>109</v>
      </c>
      <c r="F778" s="46" t="s">
        <v>2</v>
      </c>
      <c r="G778" s="44">
        <f>G779</f>
        <v>1572000</v>
      </c>
      <c r="H778" s="44">
        <f>H779</f>
        <v>1560619.75</v>
      </c>
      <c r="I778" s="45">
        <f t="shared" si="122"/>
        <v>99.276065521628496</v>
      </c>
    </row>
    <row r="779" spans="1:9" ht="25.5" customHeight="1" outlineLevel="5" x14ac:dyDescent="0.2">
      <c r="A779" s="28" t="s">
        <v>330</v>
      </c>
      <c r="B779" s="25" t="s">
        <v>175</v>
      </c>
      <c r="C779" s="29" t="s">
        <v>141</v>
      </c>
      <c r="D779" s="29" t="s">
        <v>75</v>
      </c>
      <c r="E779" s="29" t="s">
        <v>118</v>
      </c>
      <c r="F779" s="29" t="s">
        <v>2</v>
      </c>
      <c r="G779" s="44">
        <f t="shared" si="127"/>
        <v>1572000</v>
      </c>
      <c r="H779" s="44">
        <f t="shared" si="127"/>
        <v>1560619.75</v>
      </c>
      <c r="I779" s="22">
        <f t="shared" si="122"/>
        <v>99.276065521628496</v>
      </c>
    </row>
    <row r="780" spans="1:9" ht="23.25" customHeight="1" outlineLevel="5" x14ac:dyDescent="0.2">
      <c r="A780" s="28" t="s">
        <v>405</v>
      </c>
      <c r="B780" s="25" t="s">
        <v>175</v>
      </c>
      <c r="C780" s="29" t="s">
        <v>141</v>
      </c>
      <c r="D780" s="29" t="s">
        <v>75</v>
      </c>
      <c r="E780" s="29" t="s">
        <v>404</v>
      </c>
      <c r="F780" s="29" t="s">
        <v>2</v>
      </c>
      <c r="G780" s="44">
        <f t="shared" si="127"/>
        <v>1572000</v>
      </c>
      <c r="H780" s="44">
        <f t="shared" si="127"/>
        <v>1560619.75</v>
      </c>
      <c r="I780" s="22">
        <f t="shared" si="122"/>
        <v>99.276065521628496</v>
      </c>
    </row>
    <row r="781" spans="1:9" ht="50.25" customHeight="1" outlineLevel="5" x14ac:dyDescent="0.2">
      <c r="A781" s="28" t="s">
        <v>199</v>
      </c>
      <c r="B781" s="25" t="s">
        <v>175</v>
      </c>
      <c r="C781" s="29" t="s">
        <v>141</v>
      </c>
      <c r="D781" s="29" t="s">
        <v>75</v>
      </c>
      <c r="E781" s="29" t="s">
        <v>406</v>
      </c>
      <c r="F781" s="29" t="s">
        <v>2</v>
      </c>
      <c r="G781" s="44">
        <f t="shared" si="127"/>
        <v>1572000</v>
      </c>
      <c r="H781" s="44">
        <f t="shared" si="127"/>
        <v>1560619.75</v>
      </c>
      <c r="I781" s="22">
        <f t="shared" si="122"/>
        <v>99.276065521628496</v>
      </c>
    </row>
    <row r="782" spans="1:9" ht="29.25" customHeight="1" outlineLevel="5" x14ac:dyDescent="0.2">
      <c r="A782" s="28" t="s">
        <v>130</v>
      </c>
      <c r="B782" s="25" t="s">
        <v>175</v>
      </c>
      <c r="C782" s="29" t="s">
        <v>141</v>
      </c>
      <c r="D782" s="29" t="s">
        <v>75</v>
      </c>
      <c r="E782" s="29" t="s">
        <v>406</v>
      </c>
      <c r="F782" s="29" t="s">
        <v>131</v>
      </c>
      <c r="G782" s="44">
        <f t="shared" si="127"/>
        <v>1572000</v>
      </c>
      <c r="H782" s="44">
        <f t="shared" si="127"/>
        <v>1560619.75</v>
      </c>
      <c r="I782" s="22">
        <f t="shared" si="122"/>
        <v>99.276065521628496</v>
      </c>
    </row>
    <row r="783" spans="1:9" ht="32.25" customHeight="1" outlineLevel="5" x14ac:dyDescent="0.2">
      <c r="A783" s="28" t="s">
        <v>51</v>
      </c>
      <c r="B783" s="25" t="s">
        <v>175</v>
      </c>
      <c r="C783" s="29" t="s">
        <v>141</v>
      </c>
      <c r="D783" s="29" t="s">
        <v>75</v>
      </c>
      <c r="E783" s="29" t="s">
        <v>406</v>
      </c>
      <c r="F783" s="29" t="s">
        <v>52</v>
      </c>
      <c r="G783" s="44">
        <f>G784</f>
        <v>1572000</v>
      </c>
      <c r="H783" s="44">
        <f>H784</f>
        <v>1560619.75</v>
      </c>
      <c r="I783" s="22">
        <f t="shared" si="122"/>
        <v>99.276065521628496</v>
      </c>
    </row>
    <row r="784" spans="1:9" ht="32.25" customHeight="1" outlineLevel="5" x14ac:dyDescent="0.2">
      <c r="A784" s="28" t="s">
        <v>364</v>
      </c>
      <c r="B784" s="25" t="s">
        <v>175</v>
      </c>
      <c r="C784" s="29" t="s">
        <v>141</v>
      </c>
      <c r="D784" s="29" t="s">
        <v>75</v>
      </c>
      <c r="E784" s="29" t="s">
        <v>406</v>
      </c>
      <c r="F784" s="29" t="s">
        <v>337</v>
      </c>
      <c r="G784" s="44">
        <v>1572000</v>
      </c>
      <c r="H784" s="45">
        <v>1560619.75</v>
      </c>
      <c r="I784" s="22">
        <f t="shared" si="122"/>
        <v>99.276065521628496</v>
      </c>
    </row>
    <row r="785" spans="1:9" s="53" customFormat="1" ht="21.75" customHeight="1" outlineLevel="5" x14ac:dyDescent="0.2">
      <c r="A785" s="32" t="s">
        <v>43</v>
      </c>
      <c r="B785" s="33" t="s">
        <v>175</v>
      </c>
      <c r="C785" s="55" t="s">
        <v>141</v>
      </c>
      <c r="D785" s="55" t="s">
        <v>78</v>
      </c>
      <c r="E785" s="55" t="s">
        <v>67</v>
      </c>
      <c r="F785" s="55" t="s">
        <v>2</v>
      </c>
      <c r="G785" s="52">
        <f>G788</f>
        <v>2544680</v>
      </c>
      <c r="H785" s="52">
        <f>H788</f>
        <v>2544680</v>
      </c>
      <c r="I785" s="35">
        <f t="shared" si="122"/>
        <v>100</v>
      </c>
    </row>
    <row r="786" spans="1:9" s="76" customFormat="1" ht="35.25" customHeight="1" outlineLevel="5" x14ac:dyDescent="0.2">
      <c r="A786" s="28" t="s">
        <v>274</v>
      </c>
      <c r="B786" s="25" t="s">
        <v>175</v>
      </c>
      <c r="C786" s="29" t="s">
        <v>141</v>
      </c>
      <c r="D786" s="29" t="s">
        <v>78</v>
      </c>
      <c r="E786" s="29" t="s">
        <v>109</v>
      </c>
      <c r="F786" s="29" t="s">
        <v>2</v>
      </c>
      <c r="G786" s="44">
        <f t="shared" ref="G786:H789" si="128">G787</f>
        <v>2544680</v>
      </c>
      <c r="H786" s="44">
        <f t="shared" si="128"/>
        <v>2544680</v>
      </c>
      <c r="I786" s="22">
        <f t="shared" si="122"/>
        <v>100</v>
      </c>
    </row>
    <row r="787" spans="1:9" ht="34.5" customHeight="1" outlineLevel="5" x14ac:dyDescent="0.2">
      <c r="A787" s="24" t="s">
        <v>272</v>
      </c>
      <c r="B787" s="25" t="s">
        <v>175</v>
      </c>
      <c r="C787" s="29" t="s">
        <v>141</v>
      </c>
      <c r="D787" s="29" t="s">
        <v>78</v>
      </c>
      <c r="E787" s="29" t="s">
        <v>156</v>
      </c>
      <c r="F787" s="29" t="s">
        <v>2</v>
      </c>
      <c r="G787" s="44">
        <f t="shared" si="128"/>
        <v>2544680</v>
      </c>
      <c r="H787" s="44">
        <f t="shared" si="128"/>
        <v>2544680</v>
      </c>
      <c r="I787" s="22">
        <f t="shared" si="122"/>
        <v>100</v>
      </c>
    </row>
    <row r="788" spans="1:9" ht="76.5" customHeight="1" outlineLevel="5" x14ac:dyDescent="0.2">
      <c r="A788" s="28" t="s">
        <v>167</v>
      </c>
      <c r="B788" s="25" t="s">
        <v>175</v>
      </c>
      <c r="C788" s="29" t="s">
        <v>141</v>
      </c>
      <c r="D788" s="29" t="s">
        <v>78</v>
      </c>
      <c r="E788" s="29" t="s">
        <v>143</v>
      </c>
      <c r="F788" s="29" t="s">
        <v>2</v>
      </c>
      <c r="G788" s="44">
        <f t="shared" si="128"/>
        <v>2544680</v>
      </c>
      <c r="H788" s="44">
        <f t="shared" si="128"/>
        <v>2544680</v>
      </c>
      <c r="I788" s="22">
        <f t="shared" si="122"/>
        <v>100</v>
      </c>
    </row>
    <row r="789" spans="1:9" ht="18.75" customHeight="1" outlineLevel="5" x14ac:dyDescent="0.2">
      <c r="A789" s="24" t="s">
        <v>130</v>
      </c>
      <c r="B789" s="25" t="s">
        <v>175</v>
      </c>
      <c r="C789" s="29" t="s">
        <v>141</v>
      </c>
      <c r="D789" s="29" t="s">
        <v>78</v>
      </c>
      <c r="E789" s="29" t="s">
        <v>143</v>
      </c>
      <c r="F789" s="29" t="s">
        <v>131</v>
      </c>
      <c r="G789" s="44">
        <f t="shared" si="128"/>
        <v>2544680</v>
      </c>
      <c r="H789" s="44">
        <f t="shared" si="128"/>
        <v>2544680</v>
      </c>
      <c r="I789" s="22">
        <f t="shared" si="122"/>
        <v>100</v>
      </c>
    </row>
    <row r="790" spans="1:9" ht="20.25" customHeight="1" outlineLevel="5" x14ac:dyDescent="0.2">
      <c r="A790" s="24" t="s">
        <v>41</v>
      </c>
      <c r="B790" s="25" t="s">
        <v>175</v>
      </c>
      <c r="C790" s="29" t="s">
        <v>141</v>
      </c>
      <c r="D790" s="29" t="s">
        <v>78</v>
      </c>
      <c r="E790" s="29" t="s">
        <v>143</v>
      </c>
      <c r="F790" s="29" t="s">
        <v>42</v>
      </c>
      <c r="G790" s="44">
        <f>G791</f>
        <v>2544680</v>
      </c>
      <c r="H790" s="44">
        <f>H791</f>
        <v>2544680</v>
      </c>
      <c r="I790" s="22">
        <f t="shared" si="122"/>
        <v>100</v>
      </c>
    </row>
    <row r="791" spans="1:9" ht="39" customHeight="1" outlineLevel="5" x14ac:dyDescent="0.2">
      <c r="A791" s="28" t="s">
        <v>363</v>
      </c>
      <c r="B791" s="25" t="s">
        <v>175</v>
      </c>
      <c r="C791" s="29" t="s">
        <v>141</v>
      </c>
      <c r="D791" s="29" t="s">
        <v>78</v>
      </c>
      <c r="E791" s="29" t="s">
        <v>143</v>
      </c>
      <c r="F791" s="29" t="s">
        <v>349</v>
      </c>
      <c r="G791" s="44">
        <v>2544680</v>
      </c>
      <c r="H791" s="45">
        <v>2544680</v>
      </c>
      <c r="I791" s="22">
        <f t="shared" si="122"/>
        <v>100</v>
      </c>
    </row>
    <row r="792" spans="1:9" s="53" customFormat="1" ht="24" customHeight="1" outlineLevel="5" x14ac:dyDescent="0.2">
      <c r="A792" s="56" t="s">
        <v>44</v>
      </c>
      <c r="B792" s="49" t="s">
        <v>175</v>
      </c>
      <c r="C792" s="51" t="s">
        <v>85</v>
      </c>
      <c r="D792" s="51" t="s">
        <v>66</v>
      </c>
      <c r="E792" s="51" t="s">
        <v>67</v>
      </c>
      <c r="F792" s="51" t="s">
        <v>2</v>
      </c>
      <c r="G792" s="52">
        <f t="shared" ref="G792:H793" si="129">G793</f>
        <v>1488322</v>
      </c>
      <c r="H792" s="52">
        <f t="shared" si="129"/>
        <v>1488322</v>
      </c>
      <c r="I792" s="23">
        <f t="shared" si="122"/>
        <v>100</v>
      </c>
    </row>
    <row r="793" spans="1:9" s="53" customFormat="1" ht="19.5" customHeight="1" outlineLevel="5" x14ac:dyDescent="0.2">
      <c r="A793" s="32" t="s">
        <v>185</v>
      </c>
      <c r="B793" s="33" t="s">
        <v>175</v>
      </c>
      <c r="C793" s="55" t="s">
        <v>85</v>
      </c>
      <c r="D793" s="55" t="s">
        <v>68</v>
      </c>
      <c r="E793" s="55" t="s">
        <v>67</v>
      </c>
      <c r="F793" s="55" t="s">
        <v>2</v>
      </c>
      <c r="G793" s="52">
        <f t="shared" si="129"/>
        <v>1488322</v>
      </c>
      <c r="H793" s="52">
        <f t="shared" si="129"/>
        <v>1488322</v>
      </c>
      <c r="I793" s="35">
        <f t="shared" si="122"/>
        <v>100</v>
      </c>
    </row>
    <row r="794" spans="1:9" s="76" customFormat="1" ht="30" customHeight="1" outlineLevel="5" x14ac:dyDescent="0.2">
      <c r="A794" s="47" t="s">
        <v>186</v>
      </c>
      <c r="B794" s="4" t="s">
        <v>175</v>
      </c>
      <c r="C794" s="46" t="s">
        <v>85</v>
      </c>
      <c r="D794" s="46" t="s">
        <v>68</v>
      </c>
      <c r="E794" s="46" t="s">
        <v>144</v>
      </c>
      <c r="F794" s="46" t="s">
        <v>2</v>
      </c>
      <c r="G794" s="44">
        <f>G795+G799</f>
        <v>1488322</v>
      </c>
      <c r="H794" s="44">
        <f>H795+H799</f>
        <v>1488322</v>
      </c>
      <c r="I794" s="45">
        <f t="shared" si="122"/>
        <v>100</v>
      </c>
    </row>
    <row r="795" spans="1:9" ht="27" customHeight="1" outlineLevel="5" x14ac:dyDescent="0.2">
      <c r="A795" s="28" t="s">
        <v>45</v>
      </c>
      <c r="B795" s="25" t="s">
        <v>175</v>
      </c>
      <c r="C795" s="29" t="s">
        <v>85</v>
      </c>
      <c r="D795" s="29" t="s">
        <v>68</v>
      </c>
      <c r="E795" s="29" t="s">
        <v>145</v>
      </c>
      <c r="F795" s="29" t="s">
        <v>2</v>
      </c>
      <c r="G795" s="44">
        <f t="shared" ref="G795:H797" si="130">G796</f>
        <v>880000</v>
      </c>
      <c r="H795" s="44">
        <f t="shared" si="130"/>
        <v>880000</v>
      </c>
      <c r="I795" s="22">
        <f t="shared" si="122"/>
        <v>100</v>
      </c>
    </row>
    <row r="796" spans="1:9" ht="33" customHeight="1" outlineLevel="5" x14ac:dyDescent="0.2">
      <c r="A796" s="24" t="s">
        <v>113</v>
      </c>
      <c r="B796" s="25" t="s">
        <v>175</v>
      </c>
      <c r="C796" s="29" t="s">
        <v>85</v>
      </c>
      <c r="D796" s="29" t="s">
        <v>68</v>
      </c>
      <c r="E796" s="29" t="s">
        <v>145</v>
      </c>
      <c r="F796" s="29" t="s">
        <v>90</v>
      </c>
      <c r="G796" s="44">
        <f t="shared" si="130"/>
        <v>880000</v>
      </c>
      <c r="H796" s="44">
        <f t="shared" si="130"/>
        <v>880000</v>
      </c>
      <c r="I796" s="22">
        <f t="shared" si="122"/>
        <v>100</v>
      </c>
    </row>
    <row r="797" spans="1:9" ht="25.5" customHeight="1" outlineLevel="5" x14ac:dyDescent="0.2">
      <c r="A797" s="24" t="s">
        <v>49</v>
      </c>
      <c r="B797" s="25" t="s">
        <v>175</v>
      </c>
      <c r="C797" s="29" t="s">
        <v>85</v>
      </c>
      <c r="D797" s="29" t="s">
        <v>68</v>
      </c>
      <c r="E797" s="29" t="s">
        <v>145</v>
      </c>
      <c r="F797" s="29" t="s">
        <v>50</v>
      </c>
      <c r="G797" s="44">
        <f t="shared" si="130"/>
        <v>880000</v>
      </c>
      <c r="H797" s="44">
        <f t="shared" si="130"/>
        <v>880000</v>
      </c>
      <c r="I797" s="22">
        <f t="shared" si="122"/>
        <v>100</v>
      </c>
    </row>
    <row r="798" spans="1:9" s="38" customFormat="1" ht="25.5" customHeight="1" outlineLevel="5" x14ac:dyDescent="0.2">
      <c r="A798" s="24" t="s">
        <v>369</v>
      </c>
      <c r="B798" s="25" t="s">
        <v>175</v>
      </c>
      <c r="C798" s="29" t="s">
        <v>85</v>
      </c>
      <c r="D798" s="29" t="s">
        <v>68</v>
      </c>
      <c r="E798" s="29" t="s">
        <v>145</v>
      </c>
      <c r="F798" s="29" t="s">
        <v>352</v>
      </c>
      <c r="G798" s="44">
        <v>880000</v>
      </c>
      <c r="H798" s="45">
        <v>880000</v>
      </c>
      <c r="I798" s="22">
        <f t="shared" ref="I798:I802" si="131">H798/G798*100</f>
        <v>100</v>
      </c>
    </row>
    <row r="799" spans="1:9" s="38" customFormat="1" ht="25.5" customHeight="1" outlineLevel="5" x14ac:dyDescent="0.2">
      <c r="A799" s="24" t="s">
        <v>407</v>
      </c>
      <c r="B799" s="25" t="s">
        <v>175</v>
      </c>
      <c r="C799" s="29" t="s">
        <v>85</v>
      </c>
      <c r="D799" s="29" t="s">
        <v>68</v>
      </c>
      <c r="E799" s="29" t="s">
        <v>238</v>
      </c>
      <c r="F799" s="29" t="s">
        <v>2</v>
      </c>
      <c r="G799" s="44">
        <f t="shared" ref="G799:H801" si="132">G800</f>
        <v>608322</v>
      </c>
      <c r="H799" s="44">
        <f t="shared" si="132"/>
        <v>608322</v>
      </c>
      <c r="I799" s="22">
        <f t="shared" si="131"/>
        <v>100</v>
      </c>
    </row>
    <row r="800" spans="1:9" s="38" customFormat="1" ht="25.5" customHeight="1" outlineLevel="5" x14ac:dyDescent="0.2">
      <c r="A800" s="24" t="s">
        <v>113</v>
      </c>
      <c r="B800" s="25" t="s">
        <v>175</v>
      </c>
      <c r="C800" s="29" t="s">
        <v>85</v>
      </c>
      <c r="D800" s="29" t="s">
        <v>68</v>
      </c>
      <c r="E800" s="29" t="s">
        <v>238</v>
      </c>
      <c r="F800" s="29" t="s">
        <v>90</v>
      </c>
      <c r="G800" s="44">
        <f t="shared" si="132"/>
        <v>608322</v>
      </c>
      <c r="H800" s="44">
        <f t="shared" si="132"/>
        <v>608322</v>
      </c>
      <c r="I800" s="22">
        <f t="shared" si="131"/>
        <v>100</v>
      </c>
    </row>
    <row r="801" spans="1:9" s="38" customFormat="1" ht="25.5" customHeight="1" outlineLevel="5" x14ac:dyDescent="0.2">
      <c r="A801" s="24" t="s">
        <v>49</v>
      </c>
      <c r="B801" s="25" t="s">
        <v>175</v>
      </c>
      <c r="C801" s="29" t="s">
        <v>85</v>
      </c>
      <c r="D801" s="29" t="s">
        <v>68</v>
      </c>
      <c r="E801" s="29" t="s">
        <v>238</v>
      </c>
      <c r="F801" s="29" t="s">
        <v>50</v>
      </c>
      <c r="G801" s="44">
        <f t="shared" si="132"/>
        <v>608322</v>
      </c>
      <c r="H801" s="44">
        <f t="shared" si="132"/>
        <v>608322</v>
      </c>
      <c r="I801" s="22">
        <f t="shared" si="131"/>
        <v>100</v>
      </c>
    </row>
    <row r="802" spans="1:9" ht="25.5" customHeight="1" outlineLevel="5" x14ac:dyDescent="0.2">
      <c r="A802" s="24" t="s">
        <v>369</v>
      </c>
      <c r="B802" s="25" t="s">
        <v>175</v>
      </c>
      <c r="C802" s="29" t="s">
        <v>85</v>
      </c>
      <c r="D802" s="29" t="s">
        <v>68</v>
      </c>
      <c r="E802" s="29" t="s">
        <v>238</v>
      </c>
      <c r="F802" s="29" t="s">
        <v>352</v>
      </c>
      <c r="G802" s="44">
        <v>608322</v>
      </c>
      <c r="H802" s="45">
        <v>608322</v>
      </c>
      <c r="I802" s="22">
        <f t="shared" si="131"/>
        <v>100</v>
      </c>
    </row>
    <row r="803" spans="1:9" s="58" customFormat="1" ht="46.5" customHeight="1" outlineLevel="5" x14ac:dyDescent="0.2">
      <c r="A803" s="48" t="s">
        <v>328</v>
      </c>
      <c r="B803" s="49" t="s">
        <v>176</v>
      </c>
      <c r="C803" s="50" t="s">
        <v>66</v>
      </c>
      <c r="D803" s="50" t="s">
        <v>66</v>
      </c>
      <c r="E803" s="50" t="s">
        <v>67</v>
      </c>
      <c r="F803" s="50" t="s">
        <v>2</v>
      </c>
      <c r="G803" s="52">
        <f>G804+G841</f>
        <v>120905119.31</v>
      </c>
      <c r="H803" s="52">
        <f>H804+H841</f>
        <v>116809637.88</v>
      </c>
      <c r="I803" s="23">
        <f t="shared" si="122"/>
        <v>96.612648452461954</v>
      </c>
    </row>
    <row r="804" spans="1:9" s="53" customFormat="1" ht="19.5" customHeight="1" outlineLevel="5" x14ac:dyDescent="0.2">
      <c r="A804" s="54" t="s">
        <v>29</v>
      </c>
      <c r="B804" s="33" t="s">
        <v>176</v>
      </c>
      <c r="C804" s="34" t="s">
        <v>108</v>
      </c>
      <c r="D804" s="34" t="s">
        <v>66</v>
      </c>
      <c r="E804" s="34" t="s">
        <v>67</v>
      </c>
      <c r="F804" s="34" t="s">
        <v>2</v>
      </c>
      <c r="G804" s="52">
        <f>G805+G833</f>
        <v>43593660.230000004</v>
      </c>
      <c r="H804" s="52">
        <f>H805+H833</f>
        <v>40815592.629999995</v>
      </c>
      <c r="I804" s="35">
        <f t="shared" ref="I804:I869" si="133">H804/G804*100</f>
        <v>93.627358690821254</v>
      </c>
    </row>
    <row r="805" spans="1:9" s="53" customFormat="1" ht="18" customHeight="1" outlineLevel="5" x14ac:dyDescent="0.2">
      <c r="A805" s="54" t="s">
        <v>171</v>
      </c>
      <c r="B805" s="33" t="s">
        <v>176</v>
      </c>
      <c r="C805" s="34" t="s">
        <v>108</v>
      </c>
      <c r="D805" s="34" t="s">
        <v>75</v>
      </c>
      <c r="E805" s="34" t="s">
        <v>67</v>
      </c>
      <c r="F805" s="55" t="s">
        <v>2</v>
      </c>
      <c r="G805" s="52">
        <f>G806</f>
        <v>43457415.230000004</v>
      </c>
      <c r="H805" s="52">
        <f>H806</f>
        <v>40679347.629999995</v>
      </c>
      <c r="I805" s="35">
        <f t="shared" si="133"/>
        <v>93.607379579993463</v>
      </c>
    </row>
    <row r="806" spans="1:9" s="76" customFormat="1" ht="49.5" customHeight="1" outlineLevel="5" x14ac:dyDescent="0.2">
      <c r="A806" s="47" t="s">
        <v>269</v>
      </c>
      <c r="B806" s="4" t="s">
        <v>176</v>
      </c>
      <c r="C806" s="43" t="s">
        <v>108</v>
      </c>
      <c r="D806" s="43" t="s">
        <v>75</v>
      </c>
      <c r="E806" s="43" t="s">
        <v>125</v>
      </c>
      <c r="F806" s="46" t="s">
        <v>2</v>
      </c>
      <c r="G806" s="44">
        <f>G807</f>
        <v>43457415.230000004</v>
      </c>
      <c r="H806" s="44">
        <f>H807</f>
        <v>40679347.629999995</v>
      </c>
      <c r="I806" s="45">
        <f t="shared" si="133"/>
        <v>93.607379579993463</v>
      </c>
    </row>
    <row r="807" spans="1:9" ht="32.25" customHeight="1" outlineLevel="5" x14ac:dyDescent="0.2">
      <c r="A807" s="24" t="s">
        <v>154</v>
      </c>
      <c r="B807" s="25" t="s">
        <v>176</v>
      </c>
      <c r="C807" s="26" t="s">
        <v>108</v>
      </c>
      <c r="D807" s="26" t="s">
        <v>75</v>
      </c>
      <c r="E807" s="26" t="s">
        <v>126</v>
      </c>
      <c r="F807" s="29" t="s">
        <v>2</v>
      </c>
      <c r="G807" s="44">
        <f>G808+G814+G819+G824+G829</f>
        <v>43457415.230000004</v>
      </c>
      <c r="H807" s="44">
        <f>H808+H814+H819+H824+H829</f>
        <v>40679347.629999995</v>
      </c>
      <c r="I807" s="22">
        <f t="shared" si="133"/>
        <v>93.607379579993463</v>
      </c>
    </row>
    <row r="808" spans="1:9" s="76" customFormat="1" ht="36.75" customHeight="1" outlineLevel="5" x14ac:dyDescent="0.2">
      <c r="A808" s="73" t="s">
        <v>455</v>
      </c>
      <c r="B808" s="91" t="s">
        <v>176</v>
      </c>
      <c r="C808" s="92" t="s">
        <v>108</v>
      </c>
      <c r="D808" s="92" t="s">
        <v>75</v>
      </c>
      <c r="E808" s="70" t="s">
        <v>456</v>
      </c>
      <c r="F808" s="79" t="s">
        <v>2</v>
      </c>
      <c r="G808" s="97">
        <f>G809</f>
        <v>18940857.260000002</v>
      </c>
      <c r="H808" s="97">
        <f>H809</f>
        <v>18872651.649999999</v>
      </c>
      <c r="I808" s="93">
        <f t="shared" si="133"/>
        <v>99.639902201554293</v>
      </c>
    </row>
    <row r="809" spans="1:9" s="38" customFormat="1" ht="35.25" customHeight="1" outlineLevel="5" x14ac:dyDescent="0.2">
      <c r="A809" s="47" t="s">
        <v>127</v>
      </c>
      <c r="B809" s="4" t="s">
        <v>176</v>
      </c>
      <c r="C809" s="43" t="s">
        <v>108</v>
      </c>
      <c r="D809" s="43" t="s">
        <v>75</v>
      </c>
      <c r="E809" s="43" t="s">
        <v>128</v>
      </c>
      <c r="F809" s="46" t="s">
        <v>2</v>
      </c>
      <c r="G809" s="44">
        <f t="shared" ref="G809:H810" si="134">G810</f>
        <v>18940857.260000002</v>
      </c>
      <c r="H809" s="44">
        <f t="shared" si="134"/>
        <v>18872651.649999999</v>
      </c>
      <c r="I809" s="45">
        <f t="shared" si="133"/>
        <v>99.639902201554293</v>
      </c>
    </row>
    <row r="810" spans="1:9" s="38" customFormat="1" ht="33.75" customHeight="1" outlineLevel="5" x14ac:dyDescent="0.2">
      <c r="A810" s="42" t="s">
        <v>113</v>
      </c>
      <c r="B810" s="4" t="s">
        <v>176</v>
      </c>
      <c r="C810" s="43" t="s">
        <v>108</v>
      </c>
      <c r="D810" s="43" t="s">
        <v>75</v>
      </c>
      <c r="E810" s="43" t="s">
        <v>128</v>
      </c>
      <c r="F810" s="46" t="s">
        <v>90</v>
      </c>
      <c r="G810" s="44">
        <f>G811</f>
        <v>18940857.260000002</v>
      </c>
      <c r="H810" s="44">
        <f t="shared" si="134"/>
        <v>18872651.649999999</v>
      </c>
      <c r="I810" s="45">
        <f t="shared" si="133"/>
        <v>99.639902201554293</v>
      </c>
    </row>
    <row r="811" spans="1:9" s="38" customFormat="1" ht="24.75" customHeight="1" outlineLevel="5" x14ac:dyDescent="0.2">
      <c r="A811" s="42" t="s">
        <v>49</v>
      </c>
      <c r="B811" s="4" t="s">
        <v>176</v>
      </c>
      <c r="C811" s="43" t="s">
        <v>108</v>
      </c>
      <c r="D811" s="43" t="s">
        <v>75</v>
      </c>
      <c r="E811" s="43" t="s">
        <v>128</v>
      </c>
      <c r="F811" s="46" t="s">
        <v>50</v>
      </c>
      <c r="G811" s="44">
        <f>G812+G813</f>
        <v>18940857.260000002</v>
      </c>
      <c r="H811" s="44">
        <f>H812+H813</f>
        <v>18872651.649999999</v>
      </c>
      <c r="I811" s="45">
        <f t="shared" si="133"/>
        <v>99.639902201554293</v>
      </c>
    </row>
    <row r="812" spans="1:9" s="38" customFormat="1" ht="51.75" customHeight="1" outlineLevel="5" x14ac:dyDescent="0.2">
      <c r="A812" s="42" t="s">
        <v>368</v>
      </c>
      <c r="B812" s="4" t="s">
        <v>176</v>
      </c>
      <c r="C812" s="43" t="s">
        <v>108</v>
      </c>
      <c r="D812" s="43" t="s">
        <v>75</v>
      </c>
      <c r="E812" s="43" t="s">
        <v>128</v>
      </c>
      <c r="F812" s="46" t="s">
        <v>351</v>
      </c>
      <c r="G812" s="44">
        <v>16689891.960000001</v>
      </c>
      <c r="H812" s="45">
        <v>16621686.35</v>
      </c>
      <c r="I812" s="45">
        <f t="shared" si="133"/>
        <v>99.5913358207263</v>
      </c>
    </row>
    <row r="813" spans="1:9" s="106" customFormat="1" ht="27.75" customHeight="1" outlineLevel="5" x14ac:dyDescent="0.2">
      <c r="A813" s="42" t="s">
        <v>369</v>
      </c>
      <c r="B813" s="4" t="s">
        <v>176</v>
      </c>
      <c r="C813" s="43" t="s">
        <v>108</v>
      </c>
      <c r="D813" s="43" t="s">
        <v>75</v>
      </c>
      <c r="E813" s="43" t="s">
        <v>128</v>
      </c>
      <c r="F813" s="46" t="s">
        <v>352</v>
      </c>
      <c r="G813" s="44">
        <v>2250965.2999999998</v>
      </c>
      <c r="H813" s="45">
        <v>2250965.2999999998</v>
      </c>
      <c r="I813" s="45">
        <f t="shared" si="133"/>
        <v>100</v>
      </c>
    </row>
    <row r="814" spans="1:9" s="76" customFormat="1" ht="30" customHeight="1" outlineLevel="5" x14ac:dyDescent="0.2">
      <c r="A814" s="71" t="s">
        <v>453</v>
      </c>
      <c r="B814" s="87" t="s">
        <v>176</v>
      </c>
      <c r="C814" s="88" t="s">
        <v>108</v>
      </c>
      <c r="D814" s="88" t="s">
        <v>75</v>
      </c>
      <c r="E814" s="70" t="s">
        <v>457</v>
      </c>
      <c r="F814" s="96" t="s">
        <v>2</v>
      </c>
      <c r="G814" s="97">
        <f>G815</f>
        <v>95600</v>
      </c>
      <c r="H814" s="97">
        <f>H815</f>
        <v>95600</v>
      </c>
      <c r="I814" s="89">
        <f t="shared" si="133"/>
        <v>100</v>
      </c>
    </row>
    <row r="815" spans="1:9" s="38" customFormat="1" ht="27.75" customHeight="1" outlineLevel="5" x14ac:dyDescent="0.2">
      <c r="A815" s="42" t="s">
        <v>227</v>
      </c>
      <c r="B815" s="4" t="s">
        <v>176</v>
      </c>
      <c r="C815" s="43" t="s">
        <v>108</v>
      </c>
      <c r="D815" s="43" t="s">
        <v>75</v>
      </c>
      <c r="E815" s="43" t="s">
        <v>296</v>
      </c>
      <c r="F815" s="46" t="s">
        <v>2</v>
      </c>
      <c r="G815" s="44">
        <f t="shared" ref="G815:H817" si="135">G816</f>
        <v>95600</v>
      </c>
      <c r="H815" s="44">
        <f t="shared" si="135"/>
        <v>95600</v>
      </c>
      <c r="I815" s="45">
        <f t="shared" si="133"/>
        <v>100</v>
      </c>
    </row>
    <row r="816" spans="1:9" s="38" customFormat="1" ht="31.5" customHeight="1" outlineLevel="5" x14ac:dyDescent="0.2">
      <c r="A816" s="42" t="s">
        <v>113</v>
      </c>
      <c r="B816" s="4" t="s">
        <v>176</v>
      </c>
      <c r="C816" s="43" t="s">
        <v>108</v>
      </c>
      <c r="D816" s="43" t="s">
        <v>75</v>
      </c>
      <c r="E816" s="43" t="s">
        <v>296</v>
      </c>
      <c r="F816" s="46" t="s">
        <v>90</v>
      </c>
      <c r="G816" s="44">
        <f t="shared" si="135"/>
        <v>95600</v>
      </c>
      <c r="H816" s="44">
        <f t="shared" si="135"/>
        <v>95600</v>
      </c>
      <c r="I816" s="45">
        <f t="shared" si="133"/>
        <v>100</v>
      </c>
    </row>
    <row r="817" spans="1:9" s="38" customFormat="1" ht="21.75" customHeight="1" outlineLevel="5" x14ac:dyDescent="0.2">
      <c r="A817" s="42" t="s">
        <v>49</v>
      </c>
      <c r="B817" s="4" t="s">
        <v>176</v>
      </c>
      <c r="C817" s="43" t="s">
        <v>108</v>
      </c>
      <c r="D817" s="43" t="s">
        <v>75</v>
      </c>
      <c r="E817" s="43" t="s">
        <v>296</v>
      </c>
      <c r="F817" s="46" t="s">
        <v>50</v>
      </c>
      <c r="G817" s="44">
        <f t="shared" si="135"/>
        <v>95600</v>
      </c>
      <c r="H817" s="44">
        <f t="shared" si="135"/>
        <v>95600</v>
      </c>
      <c r="I817" s="45">
        <f t="shared" si="133"/>
        <v>100</v>
      </c>
    </row>
    <row r="818" spans="1:9" s="38" customFormat="1" ht="21.75" customHeight="1" outlineLevel="5" x14ac:dyDescent="0.2">
      <c r="A818" s="42" t="s">
        <v>369</v>
      </c>
      <c r="B818" s="4" t="s">
        <v>176</v>
      </c>
      <c r="C818" s="43" t="s">
        <v>108</v>
      </c>
      <c r="D818" s="43" t="s">
        <v>75</v>
      </c>
      <c r="E818" s="43" t="s">
        <v>296</v>
      </c>
      <c r="F818" s="46" t="s">
        <v>352</v>
      </c>
      <c r="G818" s="44">
        <v>95600</v>
      </c>
      <c r="H818" s="45">
        <v>95600</v>
      </c>
      <c r="I818" s="45">
        <f t="shared" si="133"/>
        <v>100</v>
      </c>
    </row>
    <row r="819" spans="1:9" s="76" customFormat="1" ht="31.5" customHeight="1" outlineLevel="5" x14ac:dyDescent="0.2">
      <c r="A819" s="71" t="s">
        <v>458</v>
      </c>
      <c r="B819" s="87" t="s">
        <v>176</v>
      </c>
      <c r="C819" s="88" t="s">
        <v>108</v>
      </c>
      <c r="D819" s="88" t="s">
        <v>75</v>
      </c>
      <c r="E819" s="70" t="s">
        <v>459</v>
      </c>
      <c r="F819" s="96" t="s">
        <v>2</v>
      </c>
      <c r="G819" s="97">
        <f>G820</f>
        <v>654442.56999999995</v>
      </c>
      <c r="H819" s="97">
        <f>H820</f>
        <v>477094.86</v>
      </c>
      <c r="I819" s="89">
        <f t="shared" si="133"/>
        <v>72.900951415798033</v>
      </c>
    </row>
    <row r="820" spans="1:9" s="38" customFormat="1" ht="36" customHeight="1" outlineLevel="5" x14ac:dyDescent="0.2">
      <c r="A820" s="42" t="s">
        <v>206</v>
      </c>
      <c r="B820" s="4" t="s">
        <v>176</v>
      </c>
      <c r="C820" s="43" t="s">
        <v>108</v>
      </c>
      <c r="D820" s="43" t="s">
        <v>75</v>
      </c>
      <c r="E820" s="43" t="s">
        <v>218</v>
      </c>
      <c r="F820" s="46" t="s">
        <v>2</v>
      </c>
      <c r="G820" s="44">
        <f t="shared" ref="G820:H822" si="136">G821</f>
        <v>654442.56999999995</v>
      </c>
      <c r="H820" s="44">
        <f t="shared" si="136"/>
        <v>477094.86</v>
      </c>
      <c r="I820" s="45">
        <f t="shared" si="133"/>
        <v>72.900951415798033</v>
      </c>
    </row>
    <row r="821" spans="1:9" s="38" customFormat="1" ht="31.5" customHeight="1" outlineLevel="5" x14ac:dyDescent="0.2">
      <c r="A821" s="42" t="s">
        <v>113</v>
      </c>
      <c r="B821" s="4" t="s">
        <v>176</v>
      </c>
      <c r="C821" s="43" t="s">
        <v>108</v>
      </c>
      <c r="D821" s="43" t="s">
        <v>75</v>
      </c>
      <c r="E821" s="43" t="s">
        <v>218</v>
      </c>
      <c r="F821" s="46" t="s">
        <v>90</v>
      </c>
      <c r="G821" s="44">
        <f t="shared" si="136"/>
        <v>654442.56999999995</v>
      </c>
      <c r="H821" s="44">
        <f t="shared" si="136"/>
        <v>477094.86</v>
      </c>
      <c r="I821" s="45">
        <f t="shared" si="133"/>
        <v>72.900951415798033</v>
      </c>
    </row>
    <row r="822" spans="1:9" s="38" customFormat="1" ht="19.5" customHeight="1" outlineLevel="5" x14ac:dyDescent="0.2">
      <c r="A822" s="42" t="s">
        <v>49</v>
      </c>
      <c r="B822" s="4" t="s">
        <v>176</v>
      </c>
      <c r="C822" s="43" t="s">
        <v>108</v>
      </c>
      <c r="D822" s="43" t="s">
        <v>75</v>
      </c>
      <c r="E822" s="43" t="s">
        <v>218</v>
      </c>
      <c r="F822" s="46" t="s">
        <v>50</v>
      </c>
      <c r="G822" s="44">
        <f t="shared" si="136"/>
        <v>654442.56999999995</v>
      </c>
      <c r="H822" s="44">
        <f t="shared" si="136"/>
        <v>477094.86</v>
      </c>
      <c r="I822" s="45">
        <f t="shared" si="133"/>
        <v>72.900951415798033</v>
      </c>
    </row>
    <row r="823" spans="1:9" s="38" customFormat="1" ht="19.5" customHeight="1" outlineLevel="5" x14ac:dyDescent="0.2">
      <c r="A823" s="42" t="s">
        <v>369</v>
      </c>
      <c r="B823" s="4" t="s">
        <v>176</v>
      </c>
      <c r="C823" s="43" t="s">
        <v>108</v>
      </c>
      <c r="D823" s="43" t="s">
        <v>75</v>
      </c>
      <c r="E823" s="43" t="s">
        <v>218</v>
      </c>
      <c r="F823" s="46" t="s">
        <v>352</v>
      </c>
      <c r="G823" s="44">
        <v>654442.56999999995</v>
      </c>
      <c r="H823" s="45">
        <v>477094.86</v>
      </c>
      <c r="I823" s="45">
        <f t="shared" si="133"/>
        <v>72.900951415798033</v>
      </c>
    </row>
    <row r="824" spans="1:9" s="90" customFormat="1" ht="27" customHeight="1" outlineLevel="5" x14ac:dyDescent="0.2">
      <c r="A824" s="72" t="s">
        <v>514</v>
      </c>
      <c r="B824" s="87" t="s">
        <v>176</v>
      </c>
      <c r="C824" s="88" t="s">
        <v>108</v>
      </c>
      <c r="D824" s="88" t="s">
        <v>75</v>
      </c>
      <c r="E824" s="88" t="s">
        <v>515</v>
      </c>
      <c r="F824" s="96" t="s">
        <v>2</v>
      </c>
      <c r="G824" s="97">
        <f t="shared" ref="G824:H826" si="137">G825</f>
        <v>919000</v>
      </c>
      <c r="H824" s="97">
        <f t="shared" si="137"/>
        <v>919000</v>
      </c>
      <c r="I824" s="89">
        <f t="shared" si="133"/>
        <v>100</v>
      </c>
    </row>
    <row r="825" spans="1:9" s="84" customFormat="1" ht="28.5" customHeight="1" outlineLevel="5" x14ac:dyDescent="0.2">
      <c r="A825" s="42" t="s">
        <v>300</v>
      </c>
      <c r="B825" s="4" t="s">
        <v>176</v>
      </c>
      <c r="C825" s="43" t="s">
        <v>108</v>
      </c>
      <c r="D825" s="43" t="s">
        <v>75</v>
      </c>
      <c r="E825" s="43" t="s">
        <v>513</v>
      </c>
      <c r="F825" s="46" t="s">
        <v>2</v>
      </c>
      <c r="G825" s="44">
        <f t="shared" si="137"/>
        <v>919000</v>
      </c>
      <c r="H825" s="44">
        <f t="shared" si="137"/>
        <v>919000</v>
      </c>
      <c r="I825" s="45">
        <f t="shared" si="133"/>
        <v>100</v>
      </c>
    </row>
    <row r="826" spans="1:9" s="84" customFormat="1" ht="31.5" customHeight="1" outlineLevel="5" x14ac:dyDescent="0.2">
      <c r="A826" s="42" t="s">
        <v>113</v>
      </c>
      <c r="B826" s="4" t="s">
        <v>176</v>
      </c>
      <c r="C826" s="43" t="s">
        <v>108</v>
      </c>
      <c r="D826" s="43" t="s">
        <v>75</v>
      </c>
      <c r="E826" s="43" t="s">
        <v>513</v>
      </c>
      <c r="F826" s="46" t="s">
        <v>90</v>
      </c>
      <c r="G826" s="44">
        <f t="shared" si="137"/>
        <v>919000</v>
      </c>
      <c r="H826" s="44">
        <f t="shared" si="137"/>
        <v>919000</v>
      </c>
      <c r="I826" s="45">
        <f t="shared" si="133"/>
        <v>100</v>
      </c>
    </row>
    <row r="827" spans="1:9" s="84" customFormat="1" ht="19.5" customHeight="1" outlineLevel="5" x14ac:dyDescent="0.2">
      <c r="A827" s="42" t="s">
        <v>49</v>
      </c>
      <c r="B827" s="4" t="s">
        <v>176</v>
      </c>
      <c r="C827" s="43" t="s">
        <v>108</v>
      </c>
      <c r="D827" s="43" t="s">
        <v>75</v>
      </c>
      <c r="E827" s="43" t="s">
        <v>513</v>
      </c>
      <c r="F827" s="46" t="s">
        <v>50</v>
      </c>
      <c r="G827" s="44">
        <f>G828</f>
        <v>919000</v>
      </c>
      <c r="H827" s="44">
        <f>H828</f>
        <v>919000</v>
      </c>
      <c r="I827" s="45">
        <f t="shared" si="133"/>
        <v>100</v>
      </c>
    </row>
    <row r="828" spans="1:9" s="84" customFormat="1" ht="19.5" customHeight="1" outlineLevel="5" x14ac:dyDescent="0.2">
      <c r="A828" s="42" t="s">
        <v>369</v>
      </c>
      <c r="B828" s="4" t="s">
        <v>176</v>
      </c>
      <c r="C828" s="43" t="s">
        <v>108</v>
      </c>
      <c r="D828" s="43" t="s">
        <v>75</v>
      </c>
      <c r="E828" s="43" t="s">
        <v>513</v>
      </c>
      <c r="F828" s="46" t="s">
        <v>352</v>
      </c>
      <c r="G828" s="44">
        <v>919000</v>
      </c>
      <c r="H828" s="45">
        <v>919000</v>
      </c>
      <c r="I828" s="45">
        <f t="shared" si="133"/>
        <v>100</v>
      </c>
    </row>
    <row r="829" spans="1:9" s="84" customFormat="1" ht="30" customHeight="1" outlineLevel="5" x14ac:dyDescent="0.2">
      <c r="A829" s="42" t="s">
        <v>541</v>
      </c>
      <c r="B829" s="4" t="s">
        <v>176</v>
      </c>
      <c r="C829" s="43" t="s">
        <v>108</v>
      </c>
      <c r="D829" s="43" t="s">
        <v>75</v>
      </c>
      <c r="E829" s="46" t="s">
        <v>540</v>
      </c>
      <c r="F829" s="46" t="s">
        <v>2</v>
      </c>
      <c r="G829" s="44">
        <f t="shared" ref="G829:H831" si="138">G830</f>
        <v>22847515.399999999</v>
      </c>
      <c r="H829" s="44">
        <f t="shared" si="138"/>
        <v>20315001.120000001</v>
      </c>
      <c r="I829" s="45">
        <f t="shared" si="133"/>
        <v>88.915581253968654</v>
      </c>
    </row>
    <row r="830" spans="1:9" s="84" customFormat="1" ht="31.5" customHeight="1" outlineLevel="5" x14ac:dyDescent="0.2">
      <c r="A830" s="42" t="s">
        <v>113</v>
      </c>
      <c r="B830" s="4" t="s">
        <v>176</v>
      </c>
      <c r="C830" s="43" t="s">
        <v>108</v>
      </c>
      <c r="D830" s="43" t="s">
        <v>75</v>
      </c>
      <c r="E830" s="46" t="s">
        <v>540</v>
      </c>
      <c r="F830" s="46" t="s">
        <v>90</v>
      </c>
      <c r="G830" s="44">
        <f t="shared" si="138"/>
        <v>22847515.399999999</v>
      </c>
      <c r="H830" s="44">
        <f t="shared" si="138"/>
        <v>20315001.120000001</v>
      </c>
      <c r="I830" s="45">
        <f t="shared" si="133"/>
        <v>88.915581253968654</v>
      </c>
    </row>
    <row r="831" spans="1:9" s="84" customFormat="1" ht="21" customHeight="1" outlineLevel="5" x14ac:dyDescent="0.2">
      <c r="A831" s="42" t="s">
        <v>49</v>
      </c>
      <c r="B831" s="4" t="s">
        <v>176</v>
      </c>
      <c r="C831" s="43" t="s">
        <v>108</v>
      </c>
      <c r="D831" s="43" t="s">
        <v>75</v>
      </c>
      <c r="E831" s="46" t="s">
        <v>540</v>
      </c>
      <c r="F831" s="46" t="s">
        <v>50</v>
      </c>
      <c r="G831" s="44">
        <f t="shared" si="138"/>
        <v>22847515.399999999</v>
      </c>
      <c r="H831" s="44">
        <f t="shared" si="138"/>
        <v>20315001.120000001</v>
      </c>
      <c r="I831" s="45">
        <f t="shared" si="133"/>
        <v>88.915581253968654</v>
      </c>
    </row>
    <row r="832" spans="1:9" s="84" customFormat="1" ht="29.25" customHeight="1" outlineLevel="5" x14ac:dyDescent="0.2">
      <c r="A832" s="42" t="s">
        <v>369</v>
      </c>
      <c r="B832" s="4" t="s">
        <v>176</v>
      </c>
      <c r="C832" s="43" t="s">
        <v>108</v>
      </c>
      <c r="D832" s="43" t="s">
        <v>75</v>
      </c>
      <c r="E832" s="46" t="s">
        <v>540</v>
      </c>
      <c r="F832" s="46" t="s">
        <v>352</v>
      </c>
      <c r="G832" s="44">
        <v>22847515.399999999</v>
      </c>
      <c r="H832" s="45">
        <v>20315001.120000001</v>
      </c>
      <c r="I832" s="45">
        <f t="shared" si="133"/>
        <v>88.915581253968654</v>
      </c>
    </row>
    <row r="833" spans="1:9" s="53" customFormat="1" ht="22.5" customHeight="1" outlineLevel="5" x14ac:dyDescent="0.2">
      <c r="A833" s="32" t="s">
        <v>178</v>
      </c>
      <c r="B833" s="33" t="s">
        <v>176</v>
      </c>
      <c r="C833" s="34" t="s">
        <v>108</v>
      </c>
      <c r="D833" s="34" t="s">
        <v>108</v>
      </c>
      <c r="E833" s="34" t="s">
        <v>67</v>
      </c>
      <c r="F833" s="55" t="s">
        <v>2</v>
      </c>
      <c r="G833" s="52">
        <f t="shared" ref="G833:H839" si="139">G834</f>
        <v>136245</v>
      </c>
      <c r="H833" s="52">
        <f t="shared" si="139"/>
        <v>136245</v>
      </c>
      <c r="I833" s="35">
        <f t="shared" si="133"/>
        <v>100</v>
      </c>
    </row>
    <row r="834" spans="1:9" s="76" customFormat="1" ht="46.5" customHeight="1" outlineLevel="5" x14ac:dyDescent="0.2">
      <c r="A834" s="47" t="s">
        <v>269</v>
      </c>
      <c r="B834" s="4" t="s">
        <v>176</v>
      </c>
      <c r="C834" s="43" t="s">
        <v>108</v>
      </c>
      <c r="D834" s="43" t="s">
        <v>108</v>
      </c>
      <c r="E834" s="43" t="s">
        <v>125</v>
      </c>
      <c r="F834" s="46" t="s">
        <v>2</v>
      </c>
      <c r="G834" s="44">
        <f t="shared" si="139"/>
        <v>136245</v>
      </c>
      <c r="H834" s="44">
        <f t="shared" si="139"/>
        <v>136245</v>
      </c>
      <c r="I834" s="45">
        <f t="shared" si="133"/>
        <v>100</v>
      </c>
    </row>
    <row r="835" spans="1:9" ht="22.5" customHeight="1" outlineLevel="5" x14ac:dyDescent="0.2">
      <c r="A835" s="24" t="s">
        <v>311</v>
      </c>
      <c r="B835" s="25" t="s">
        <v>176</v>
      </c>
      <c r="C835" s="26" t="s">
        <v>108</v>
      </c>
      <c r="D835" s="26" t="s">
        <v>108</v>
      </c>
      <c r="E835" s="26" t="s">
        <v>224</v>
      </c>
      <c r="F835" s="29" t="s">
        <v>2</v>
      </c>
      <c r="G835" s="44">
        <f t="shared" ref="G835:H837" si="140">G836</f>
        <v>136245</v>
      </c>
      <c r="H835" s="44">
        <f t="shared" si="140"/>
        <v>136245</v>
      </c>
      <c r="I835" s="22">
        <f t="shared" si="133"/>
        <v>100</v>
      </c>
    </row>
    <row r="836" spans="1:9" s="76" customFormat="1" ht="41.25" customHeight="1" outlineLevel="5" x14ac:dyDescent="0.2">
      <c r="A836" s="71" t="s">
        <v>460</v>
      </c>
      <c r="B836" s="25" t="s">
        <v>176</v>
      </c>
      <c r="C836" s="26" t="s">
        <v>108</v>
      </c>
      <c r="D836" s="26" t="s">
        <v>108</v>
      </c>
      <c r="E836" s="70" t="s">
        <v>461</v>
      </c>
      <c r="F836" s="29" t="s">
        <v>2</v>
      </c>
      <c r="G836" s="44">
        <f t="shared" si="140"/>
        <v>136245</v>
      </c>
      <c r="H836" s="44">
        <f t="shared" si="140"/>
        <v>136245</v>
      </c>
      <c r="I836" s="22">
        <f t="shared" si="133"/>
        <v>100</v>
      </c>
    </row>
    <row r="837" spans="1:9" ht="20.25" customHeight="1" outlineLevel="5" x14ac:dyDescent="0.2">
      <c r="A837" s="24" t="s">
        <v>295</v>
      </c>
      <c r="B837" s="25" t="s">
        <v>176</v>
      </c>
      <c r="C837" s="26" t="s">
        <v>108</v>
      </c>
      <c r="D837" s="26" t="s">
        <v>108</v>
      </c>
      <c r="E837" s="26" t="s">
        <v>225</v>
      </c>
      <c r="F837" s="29" t="s">
        <v>2</v>
      </c>
      <c r="G837" s="44">
        <f t="shared" si="140"/>
        <v>136245</v>
      </c>
      <c r="H837" s="44">
        <f t="shared" si="140"/>
        <v>136245</v>
      </c>
      <c r="I837" s="22">
        <f t="shared" si="133"/>
        <v>100</v>
      </c>
    </row>
    <row r="838" spans="1:9" ht="33" customHeight="1" outlineLevel="5" x14ac:dyDescent="0.2">
      <c r="A838" s="24" t="s">
        <v>113</v>
      </c>
      <c r="B838" s="25" t="s">
        <v>176</v>
      </c>
      <c r="C838" s="26" t="s">
        <v>108</v>
      </c>
      <c r="D838" s="26" t="s">
        <v>108</v>
      </c>
      <c r="E838" s="26" t="s">
        <v>225</v>
      </c>
      <c r="F838" s="29" t="s">
        <v>90</v>
      </c>
      <c r="G838" s="44">
        <f t="shared" si="139"/>
        <v>136245</v>
      </c>
      <c r="H838" s="44">
        <f t="shared" si="139"/>
        <v>136245</v>
      </c>
      <c r="I838" s="22">
        <f t="shared" si="133"/>
        <v>100</v>
      </c>
    </row>
    <row r="839" spans="1:9" ht="20.25" customHeight="1" outlineLevel="5" x14ac:dyDescent="0.2">
      <c r="A839" s="24" t="s">
        <v>49</v>
      </c>
      <c r="B839" s="25" t="s">
        <v>176</v>
      </c>
      <c r="C839" s="26" t="s">
        <v>108</v>
      </c>
      <c r="D839" s="26" t="s">
        <v>108</v>
      </c>
      <c r="E839" s="26" t="s">
        <v>225</v>
      </c>
      <c r="F839" s="29" t="s">
        <v>50</v>
      </c>
      <c r="G839" s="44">
        <f t="shared" si="139"/>
        <v>136245</v>
      </c>
      <c r="H839" s="44">
        <f t="shared" si="139"/>
        <v>136245</v>
      </c>
      <c r="I839" s="22">
        <f t="shared" si="133"/>
        <v>100</v>
      </c>
    </row>
    <row r="840" spans="1:9" ht="20.25" customHeight="1" outlineLevel="5" x14ac:dyDescent="0.2">
      <c r="A840" s="24" t="s">
        <v>369</v>
      </c>
      <c r="B840" s="25" t="s">
        <v>176</v>
      </c>
      <c r="C840" s="26" t="s">
        <v>108</v>
      </c>
      <c r="D840" s="26" t="s">
        <v>108</v>
      </c>
      <c r="E840" s="26" t="s">
        <v>225</v>
      </c>
      <c r="F840" s="29" t="s">
        <v>352</v>
      </c>
      <c r="G840" s="44">
        <v>136245</v>
      </c>
      <c r="H840" s="45">
        <v>136245</v>
      </c>
      <c r="I840" s="22">
        <f t="shared" si="133"/>
        <v>100</v>
      </c>
    </row>
    <row r="841" spans="1:9" s="53" customFormat="1" ht="25.5" customHeight="1" outlineLevel="5" x14ac:dyDescent="0.2">
      <c r="A841" s="56" t="s">
        <v>35</v>
      </c>
      <c r="B841" s="49" t="s">
        <v>176</v>
      </c>
      <c r="C841" s="51" t="s">
        <v>99</v>
      </c>
      <c r="D841" s="50" t="s">
        <v>66</v>
      </c>
      <c r="E841" s="51" t="s">
        <v>67</v>
      </c>
      <c r="F841" s="51" t="s">
        <v>2</v>
      </c>
      <c r="G841" s="52">
        <f>G842+G945</f>
        <v>77311459.079999998</v>
      </c>
      <c r="H841" s="52">
        <f>H842+H945</f>
        <v>75994045.25</v>
      </c>
      <c r="I841" s="23">
        <f t="shared" si="133"/>
        <v>98.295965636042681</v>
      </c>
    </row>
    <row r="842" spans="1:9" s="53" customFormat="1" ht="18.75" customHeight="1" outlineLevel="5" x14ac:dyDescent="0.2">
      <c r="A842" s="32" t="s">
        <v>36</v>
      </c>
      <c r="B842" s="33" t="s">
        <v>176</v>
      </c>
      <c r="C842" s="55" t="s">
        <v>99</v>
      </c>
      <c r="D842" s="34" t="s">
        <v>65</v>
      </c>
      <c r="E842" s="55" t="s">
        <v>67</v>
      </c>
      <c r="F842" s="55" t="s">
        <v>2</v>
      </c>
      <c r="G842" s="52">
        <f>G843</f>
        <v>59879255.129999995</v>
      </c>
      <c r="H842" s="52">
        <f>H843</f>
        <v>59170620.600000001</v>
      </c>
      <c r="I842" s="35">
        <f t="shared" si="133"/>
        <v>98.816560879954963</v>
      </c>
    </row>
    <row r="843" spans="1:9" s="76" customFormat="1" ht="46.5" customHeight="1" outlineLevel="5" x14ac:dyDescent="0.2">
      <c r="A843" s="47" t="s">
        <v>269</v>
      </c>
      <c r="B843" s="4" t="s">
        <v>176</v>
      </c>
      <c r="C843" s="43" t="s">
        <v>99</v>
      </c>
      <c r="D843" s="43" t="s">
        <v>65</v>
      </c>
      <c r="E843" s="46" t="s">
        <v>125</v>
      </c>
      <c r="F843" s="46" t="s">
        <v>2</v>
      </c>
      <c r="G843" s="44">
        <f>G844+G902</f>
        <v>59879255.129999995</v>
      </c>
      <c r="H843" s="44">
        <f>H844+H902</f>
        <v>59170620.600000001</v>
      </c>
      <c r="I843" s="45">
        <f t="shared" si="133"/>
        <v>98.816560879954963</v>
      </c>
    </row>
    <row r="844" spans="1:9" s="38" customFormat="1" ht="36.75" customHeight="1" outlineLevel="2" x14ac:dyDescent="0.2">
      <c r="A844" s="47" t="s">
        <v>273</v>
      </c>
      <c r="B844" s="4" t="s">
        <v>176</v>
      </c>
      <c r="C844" s="43" t="s">
        <v>99</v>
      </c>
      <c r="D844" s="43" t="s">
        <v>65</v>
      </c>
      <c r="E844" s="46" t="s">
        <v>134</v>
      </c>
      <c r="F844" s="46" t="s">
        <v>2</v>
      </c>
      <c r="G844" s="44">
        <f>G845+G869+G881+G894</f>
        <v>44976004.499999993</v>
      </c>
      <c r="H844" s="44">
        <f>H845+H869+H881+H894</f>
        <v>44429412.609999999</v>
      </c>
      <c r="I844" s="45">
        <f t="shared" si="133"/>
        <v>98.784703318855293</v>
      </c>
    </row>
    <row r="845" spans="1:9" s="76" customFormat="1" ht="31.5" customHeight="1" outlineLevel="2" x14ac:dyDescent="0.2">
      <c r="A845" s="73" t="s">
        <v>462</v>
      </c>
      <c r="B845" s="87" t="s">
        <v>176</v>
      </c>
      <c r="C845" s="88" t="s">
        <v>99</v>
      </c>
      <c r="D845" s="88" t="s">
        <v>65</v>
      </c>
      <c r="E845" s="70" t="s">
        <v>463</v>
      </c>
      <c r="F845" s="96" t="s">
        <v>2</v>
      </c>
      <c r="G845" s="97">
        <f>G846+G851+G860</f>
        <v>34031692.959999993</v>
      </c>
      <c r="H845" s="97">
        <f>H846+H851+H860</f>
        <v>33488715.939999998</v>
      </c>
      <c r="I845" s="89">
        <f t="shared" si="133"/>
        <v>98.40449600718307</v>
      </c>
    </row>
    <row r="846" spans="1:9" s="41" customFormat="1" ht="35.25" customHeight="1" x14ac:dyDescent="0.2">
      <c r="A846" s="24" t="s">
        <v>135</v>
      </c>
      <c r="B846" s="25" t="s">
        <v>176</v>
      </c>
      <c r="C846" s="26" t="s">
        <v>99</v>
      </c>
      <c r="D846" s="26" t="s">
        <v>65</v>
      </c>
      <c r="E846" s="29" t="s">
        <v>136</v>
      </c>
      <c r="F846" s="29" t="s">
        <v>2</v>
      </c>
      <c r="G846" s="44">
        <f>G847</f>
        <v>12445270.539999999</v>
      </c>
      <c r="H846" s="44">
        <f>H847</f>
        <v>12383789.130000001</v>
      </c>
      <c r="I846" s="22">
        <f t="shared" si="133"/>
        <v>99.505985749346365</v>
      </c>
    </row>
    <row r="847" spans="1:9" ht="30" customHeight="1" x14ac:dyDescent="0.2">
      <c r="A847" s="24" t="s">
        <v>113</v>
      </c>
      <c r="B847" s="25" t="s">
        <v>176</v>
      </c>
      <c r="C847" s="26" t="s">
        <v>99</v>
      </c>
      <c r="D847" s="26" t="s">
        <v>65</v>
      </c>
      <c r="E847" s="29" t="s">
        <v>136</v>
      </c>
      <c r="F847" s="29" t="s">
        <v>90</v>
      </c>
      <c r="G847" s="44">
        <f>G848</f>
        <v>12445270.539999999</v>
      </c>
      <c r="H847" s="44">
        <f>H848</f>
        <v>12383789.130000001</v>
      </c>
      <c r="I847" s="22">
        <f t="shared" si="133"/>
        <v>99.505985749346365</v>
      </c>
    </row>
    <row r="848" spans="1:9" ht="24.75" customHeight="1" x14ac:dyDescent="0.2">
      <c r="A848" s="24" t="s">
        <v>49</v>
      </c>
      <c r="B848" s="25" t="s">
        <v>176</v>
      </c>
      <c r="C848" s="26" t="s">
        <v>99</v>
      </c>
      <c r="D848" s="26" t="s">
        <v>65</v>
      </c>
      <c r="E848" s="29" t="s">
        <v>136</v>
      </c>
      <c r="F848" s="29" t="s">
        <v>50</v>
      </c>
      <c r="G848" s="44">
        <f>G849+G850</f>
        <v>12445270.539999999</v>
      </c>
      <c r="H848" s="44">
        <f>H849+H850</f>
        <v>12383789.130000001</v>
      </c>
      <c r="I848" s="22">
        <f t="shared" si="133"/>
        <v>99.505985749346365</v>
      </c>
    </row>
    <row r="849" spans="1:9" ht="47.25" customHeight="1" x14ac:dyDescent="0.2">
      <c r="A849" s="24" t="s">
        <v>368</v>
      </c>
      <c r="B849" s="25" t="s">
        <v>176</v>
      </c>
      <c r="C849" s="26" t="s">
        <v>99</v>
      </c>
      <c r="D849" s="26" t="s">
        <v>65</v>
      </c>
      <c r="E849" s="29" t="s">
        <v>136</v>
      </c>
      <c r="F849" s="29" t="s">
        <v>351</v>
      </c>
      <c r="G849" s="44">
        <v>12096059.539999999</v>
      </c>
      <c r="H849" s="45">
        <v>12034578.130000001</v>
      </c>
      <c r="I849" s="22">
        <f t="shared" si="133"/>
        <v>99.491723649369547</v>
      </c>
    </row>
    <row r="850" spans="1:9" s="84" customFormat="1" ht="24.75" customHeight="1" x14ac:dyDescent="0.2">
      <c r="A850" s="24" t="s">
        <v>369</v>
      </c>
      <c r="B850" s="25" t="s">
        <v>176</v>
      </c>
      <c r="C850" s="26" t="s">
        <v>99</v>
      </c>
      <c r="D850" s="26" t="s">
        <v>65</v>
      </c>
      <c r="E850" s="29" t="s">
        <v>136</v>
      </c>
      <c r="F850" s="29" t="s">
        <v>352</v>
      </c>
      <c r="G850" s="44">
        <v>349211</v>
      </c>
      <c r="H850" s="45">
        <v>349211</v>
      </c>
      <c r="I850" s="22">
        <f t="shared" ref="I850" si="141">H850/G850*100</f>
        <v>100</v>
      </c>
    </row>
    <row r="851" spans="1:9" s="41" customFormat="1" ht="33" customHeight="1" x14ac:dyDescent="0.2">
      <c r="A851" s="24" t="s">
        <v>202</v>
      </c>
      <c r="B851" s="25" t="s">
        <v>176</v>
      </c>
      <c r="C851" s="26" t="s">
        <v>99</v>
      </c>
      <c r="D851" s="26" t="s">
        <v>65</v>
      </c>
      <c r="E851" s="29" t="s">
        <v>203</v>
      </c>
      <c r="F851" s="29" t="s">
        <v>2</v>
      </c>
      <c r="G851" s="44">
        <f>G852+G856</f>
        <v>15023498.169999998</v>
      </c>
      <c r="H851" s="44">
        <f>H852+H856</f>
        <v>14912652.809999999</v>
      </c>
      <c r="I851" s="22">
        <f t="shared" si="133"/>
        <v>99.26218675074395</v>
      </c>
    </row>
    <row r="852" spans="1:9" ht="60.75" customHeight="1" x14ac:dyDescent="0.2">
      <c r="A852" s="24" t="s">
        <v>195</v>
      </c>
      <c r="B852" s="25" t="s">
        <v>176</v>
      </c>
      <c r="C852" s="26" t="s">
        <v>99</v>
      </c>
      <c r="D852" s="26" t="s">
        <v>65</v>
      </c>
      <c r="E852" s="29" t="s">
        <v>203</v>
      </c>
      <c r="F852" s="29" t="s">
        <v>73</v>
      </c>
      <c r="G852" s="44">
        <f>G853</f>
        <v>11727882.199999999</v>
      </c>
      <c r="H852" s="44">
        <f>H853</f>
        <v>11657911.829999998</v>
      </c>
      <c r="I852" s="22">
        <f t="shared" si="133"/>
        <v>99.403384440542879</v>
      </c>
    </row>
    <row r="853" spans="1:9" ht="24" customHeight="1" x14ac:dyDescent="0.2">
      <c r="A853" s="24" t="s">
        <v>20</v>
      </c>
      <c r="B853" s="25" t="s">
        <v>176</v>
      </c>
      <c r="C853" s="26" t="s">
        <v>99</v>
      </c>
      <c r="D853" s="26" t="s">
        <v>65</v>
      </c>
      <c r="E853" s="29" t="s">
        <v>203</v>
      </c>
      <c r="F853" s="29" t="s">
        <v>21</v>
      </c>
      <c r="G853" s="44">
        <f>G854+G855</f>
        <v>11727882.199999999</v>
      </c>
      <c r="H853" s="44">
        <f>H854+H855</f>
        <v>11657911.829999998</v>
      </c>
      <c r="I853" s="22">
        <f t="shared" si="133"/>
        <v>99.403384440542879</v>
      </c>
    </row>
    <row r="854" spans="1:9" ht="24" customHeight="1" x14ac:dyDescent="0.2">
      <c r="A854" s="24" t="s">
        <v>355</v>
      </c>
      <c r="B854" s="25" t="s">
        <v>176</v>
      </c>
      <c r="C854" s="26" t="s">
        <v>99</v>
      </c>
      <c r="D854" s="26" t="s">
        <v>65</v>
      </c>
      <c r="E854" s="29" t="s">
        <v>203</v>
      </c>
      <c r="F854" s="29" t="s">
        <v>341</v>
      </c>
      <c r="G854" s="44">
        <v>9001624.0899999999</v>
      </c>
      <c r="H854" s="45">
        <v>8963741.2899999991</v>
      </c>
      <c r="I854" s="22">
        <f t="shared" si="133"/>
        <v>99.579155943180467</v>
      </c>
    </row>
    <row r="855" spans="1:9" ht="42" customHeight="1" x14ac:dyDescent="0.2">
      <c r="A855" s="24" t="s">
        <v>356</v>
      </c>
      <c r="B855" s="25" t="s">
        <v>176</v>
      </c>
      <c r="C855" s="26" t="s">
        <v>99</v>
      </c>
      <c r="D855" s="26" t="s">
        <v>65</v>
      </c>
      <c r="E855" s="29" t="s">
        <v>203</v>
      </c>
      <c r="F855" s="29" t="s">
        <v>342</v>
      </c>
      <c r="G855" s="44">
        <v>2726258.11</v>
      </c>
      <c r="H855" s="45">
        <v>2694170.54</v>
      </c>
      <c r="I855" s="22">
        <f t="shared" si="133"/>
        <v>98.823017898330988</v>
      </c>
    </row>
    <row r="856" spans="1:9" ht="30" customHeight="1" x14ac:dyDescent="0.2">
      <c r="A856" s="24" t="s">
        <v>161</v>
      </c>
      <c r="B856" s="25" t="s">
        <v>176</v>
      </c>
      <c r="C856" s="26" t="s">
        <v>99</v>
      </c>
      <c r="D856" s="26" t="s">
        <v>65</v>
      </c>
      <c r="E856" s="29" t="s">
        <v>203</v>
      </c>
      <c r="F856" s="29" t="s">
        <v>80</v>
      </c>
      <c r="G856" s="44">
        <f>G857</f>
        <v>3295615.9699999997</v>
      </c>
      <c r="H856" s="44">
        <f>H857</f>
        <v>3254740.98</v>
      </c>
      <c r="I856" s="22">
        <f t="shared" si="133"/>
        <v>98.759716229922262</v>
      </c>
    </row>
    <row r="857" spans="1:9" ht="31.5" customHeight="1" x14ac:dyDescent="0.2">
      <c r="A857" s="24" t="s">
        <v>81</v>
      </c>
      <c r="B857" s="25" t="s">
        <v>176</v>
      </c>
      <c r="C857" s="26" t="s">
        <v>99</v>
      </c>
      <c r="D857" s="26" t="s">
        <v>65</v>
      </c>
      <c r="E857" s="29" t="s">
        <v>203</v>
      </c>
      <c r="F857" s="29" t="s">
        <v>9</v>
      </c>
      <c r="G857" s="44">
        <f>G858+G859</f>
        <v>3295615.9699999997</v>
      </c>
      <c r="H857" s="44">
        <f>H858+H859</f>
        <v>3254740.98</v>
      </c>
      <c r="I857" s="22">
        <f t="shared" si="133"/>
        <v>98.759716229922262</v>
      </c>
    </row>
    <row r="858" spans="1:9" ht="23.25" customHeight="1" x14ac:dyDescent="0.2">
      <c r="A858" s="24" t="s">
        <v>361</v>
      </c>
      <c r="B858" s="25" t="s">
        <v>176</v>
      </c>
      <c r="C858" s="26" t="s">
        <v>99</v>
      </c>
      <c r="D858" s="26" t="s">
        <v>65</v>
      </c>
      <c r="E858" s="29" t="s">
        <v>203</v>
      </c>
      <c r="F858" s="29" t="s">
        <v>336</v>
      </c>
      <c r="G858" s="44">
        <v>1878647.43</v>
      </c>
      <c r="H858" s="45">
        <v>1860950.33</v>
      </c>
      <c r="I858" s="22">
        <f t="shared" si="133"/>
        <v>99.057987160475349</v>
      </c>
    </row>
    <row r="859" spans="1:9" s="38" customFormat="1" ht="23.25" customHeight="1" x14ac:dyDescent="0.2">
      <c r="A859" s="24" t="s">
        <v>403</v>
      </c>
      <c r="B859" s="25" t="s">
        <v>176</v>
      </c>
      <c r="C859" s="26" t="s">
        <v>99</v>
      </c>
      <c r="D859" s="26" t="s">
        <v>65</v>
      </c>
      <c r="E859" s="29" t="s">
        <v>203</v>
      </c>
      <c r="F859" s="29" t="s">
        <v>377</v>
      </c>
      <c r="G859" s="44">
        <v>1416968.54</v>
      </c>
      <c r="H859" s="45">
        <v>1393790.65</v>
      </c>
      <c r="I859" s="22">
        <f t="shared" si="133"/>
        <v>98.364262201615276</v>
      </c>
    </row>
    <row r="860" spans="1:9" s="41" customFormat="1" ht="40.5" customHeight="1" x14ac:dyDescent="0.2">
      <c r="A860" s="24" t="s">
        <v>204</v>
      </c>
      <c r="B860" s="25" t="s">
        <v>176</v>
      </c>
      <c r="C860" s="26" t="s">
        <v>99</v>
      </c>
      <c r="D860" s="26" t="s">
        <v>65</v>
      </c>
      <c r="E860" s="29" t="s">
        <v>205</v>
      </c>
      <c r="F860" s="29" t="s">
        <v>2</v>
      </c>
      <c r="G860" s="44">
        <f>G861+G865</f>
        <v>6562924.25</v>
      </c>
      <c r="H860" s="44">
        <f>H861+H865</f>
        <v>6192274</v>
      </c>
      <c r="I860" s="22">
        <f t="shared" si="133"/>
        <v>94.352361296871592</v>
      </c>
    </row>
    <row r="861" spans="1:9" ht="57.75" customHeight="1" x14ac:dyDescent="0.2">
      <c r="A861" s="24" t="s">
        <v>195</v>
      </c>
      <c r="B861" s="25" t="s">
        <v>176</v>
      </c>
      <c r="C861" s="26" t="s">
        <v>99</v>
      </c>
      <c r="D861" s="26" t="s">
        <v>65</v>
      </c>
      <c r="E861" s="29" t="s">
        <v>205</v>
      </c>
      <c r="F861" s="29" t="s">
        <v>73</v>
      </c>
      <c r="G861" s="44">
        <f>G862</f>
        <v>3922050</v>
      </c>
      <c r="H861" s="44">
        <f>H862</f>
        <v>3739835.72</v>
      </c>
      <c r="I861" s="22">
        <f t="shared" si="133"/>
        <v>95.354106143470901</v>
      </c>
    </row>
    <row r="862" spans="1:9" ht="21" customHeight="1" x14ac:dyDescent="0.2">
      <c r="A862" s="24" t="s">
        <v>20</v>
      </c>
      <c r="B862" s="25" t="s">
        <v>176</v>
      </c>
      <c r="C862" s="26" t="s">
        <v>99</v>
      </c>
      <c r="D862" s="26" t="s">
        <v>65</v>
      </c>
      <c r="E862" s="29" t="s">
        <v>205</v>
      </c>
      <c r="F862" s="29" t="s">
        <v>21</v>
      </c>
      <c r="G862" s="44">
        <f>G863+G864</f>
        <v>3922050</v>
      </c>
      <c r="H862" s="44">
        <f>H863+H864</f>
        <v>3739835.72</v>
      </c>
      <c r="I862" s="22">
        <f t="shared" si="133"/>
        <v>95.354106143470901</v>
      </c>
    </row>
    <row r="863" spans="1:9" ht="21" customHeight="1" x14ac:dyDescent="0.2">
      <c r="A863" s="24" t="s">
        <v>355</v>
      </c>
      <c r="B863" s="25" t="s">
        <v>176</v>
      </c>
      <c r="C863" s="26" t="s">
        <v>99</v>
      </c>
      <c r="D863" s="26" t="s">
        <v>65</v>
      </c>
      <c r="E863" s="29" t="s">
        <v>205</v>
      </c>
      <c r="F863" s="29" t="s">
        <v>341</v>
      </c>
      <c r="G863" s="44">
        <v>2990663</v>
      </c>
      <c r="H863" s="45">
        <v>2875033.35</v>
      </c>
      <c r="I863" s="22">
        <f t="shared" si="133"/>
        <v>96.133644947625328</v>
      </c>
    </row>
    <row r="864" spans="1:9" ht="40.5" customHeight="1" x14ac:dyDescent="0.2">
      <c r="A864" s="24" t="s">
        <v>356</v>
      </c>
      <c r="B864" s="25" t="s">
        <v>176</v>
      </c>
      <c r="C864" s="26" t="s">
        <v>99</v>
      </c>
      <c r="D864" s="26" t="s">
        <v>65</v>
      </c>
      <c r="E864" s="29" t="s">
        <v>205</v>
      </c>
      <c r="F864" s="29" t="s">
        <v>342</v>
      </c>
      <c r="G864" s="44">
        <v>931387</v>
      </c>
      <c r="H864" s="45">
        <v>864802.37</v>
      </c>
      <c r="I864" s="22">
        <f t="shared" si="133"/>
        <v>92.851024332527714</v>
      </c>
    </row>
    <row r="865" spans="1:9" ht="36.75" customHeight="1" x14ac:dyDescent="0.2">
      <c r="A865" s="24" t="s">
        <v>161</v>
      </c>
      <c r="B865" s="25" t="s">
        <v>176</v>
      </c>
      <c r="C865" s="26" t="s">
        <v>99</v>
      </c>
      <c r="D865" s="26" t="s">
        <v>65</v>
      </c>
      <c r="E865" s="29" t="s">
        <v>205</v>
      </c>
      <c r="F865" s="29" t="s">
        <v>80</v>
      </c>
      <c r="G865" s="44">
        <f>G866</f>
        <v>2640874.25</v>
      </c>
      <c r="H865" s="44">
        <f>H866</f>
        <v>2452438.2800000003</v>
      </c>
      <c r="I865" s="22">
        <f t="shared" si="133"/>
        <v>92.864636777006709</v>
      </c>
    </row>
    <row r="866" spans="1:9" ht="32.25" customHeight="1" x14ac:dyDescent="0.2">
      <c r="A866" s="24" t="s">
        <v>81</v>
      </c>
      <c r="B866" s="25" t="s">
        <v>176</v>
      </c>
      <c r="C866" s="26" t="s">
        <v>99</v>
      </c>
      <c r="D866" s="26" t="s">
        <v>65</v>
      </c>
      <c r="E866" s="29" t="s">
        <v>205</v>
      </c>
      <c r="F866" s="29" t="s">
        <v>9</v>
      </c>
      <c r="G866" s="44">
        <f>G867+G868</f>
        <v>2640874.25</v>
      </c>
      <c r="H866" s="44">
        <f>H867+H868</f>
        <v>2452438.2800000003</v>
      </c>
      <c r="I866" s="22">
        <f t="shared" si="133"/>
        <v>92.864636777006709</v>
      </c>
    </row>
    <row r="867" spans="1:9" ht="24" customHeight="1" x14ac:dyDescent="0.2">
      <c r="A867" s="24" t="s">
        <v>361</v>
      </c>
      <c r="B867" s="25" t="s">
        <v>176</v>
      </c>
      <c r="C867" s="26" t="s">
        <v>99</v>
      </c>
      <c r="D867" s="26" t="s">
        <v>65</v>
      </c>
      <c r="E867" s="29" t="s">
        <v>205</v>
      </c>
      <c r="F867" s="29" t="s">
        <v>336</v>
      </c>
      <c r="G867" s="44">
        <v>529757.47</v>
      </c>
      <c r="H867" s="45">
        <v>503172.27</v>
      </c>
      <c r="I867" s="22">
        <f t="shared" si="133"/>
        <v>94.981628102384292</v>
      </c>
    </row>
    <row r="868" spans="1:9" s="38" customFormat="1" ht="24" customHeight="1" x14ac:dyDescent="0.2">
      <c r="A868" s="24" t="s">
        <v>403</v>
      </c>
      <c r="B868" s="25" t="s">
        <v>176</v>
      </c>
      <c r="C868" s="26" t="s">
        <v>99</v>
      </c>
      <c r="D868" s="26" t="s">
        <v>65</v>
      </c>
      <c r="E868" s="29" t="s">
        <v>205</v>
      </c>
      <c r="F868" s="29" t="s">
        <v>377</v>
      </c>
      <c r="G868" s="44">
        <v>2111116.7799999998</v>
      </c>
      <c r="H868" s="45">
        <v>1949266.01</v>
      </c>
      <c r="I868" s="22">
        <f t="shared" si="133"/>
        <v>92.333405165772035</v>
      </c>
    </row>
    <row r="869" spans="1:9" s="76" customFormat="1" ht="47.25" customHeight="1" x14ac:dyDescent="0.2">
      <c r="A869" s="71" t="s">
        <v>464</v>
      </c>
      <c r="B869" s="91" t="s">
        <v>176</v>
      </c>
      <c r="C869" s="92" t="s">
        <v>99</v>
      </c>
      <c r="D869" s="92" t="s">
        <v>65</v>
      </c>
      <c r="E869" s="70" t="s">
        <v>465</v>
      </c>
      <c r="F869" s="79" t="s">
        <v>2</v>
      </c>
      <c r="G869" s="97">
        <f>G870+G877</f>
        <v>6503717</v>
      </c>
      <c r="H869" s="97">
        <f>H870+H877</f>
        <v>6500102.1299999999</v>
      </c>
      <c r="I869" s="93">
        <f t="shared" si="133"/>
        <v>99.94441839950909</v>
      </c>
    </row>
    <row r="870" spans="1:9" s="41" customFormat="1" ht="22.5" customHeight="1" x14ac:dyDescent="0.2">
      <c r="A870" s="24" t="s">
        <v>231</v>
      </c>
      <c r="B870" s="25" t="s">
        <v>176</v>
      </c>
      <c r="C870" s="26" t="s">
        <v>99</v>
      </c>
      <c r="D870" s="26" t="s">
        <v>65</v>
      </c>
      <c r="E870" s="29" t="s">
        <v>232</v>
      </c>
      <c r="F870" s="29" t="s">
        <v>2</v>
      </c>
      <c r="G870" s="44">
        <f>G871+G874</f>
        <v>6453717</v>
      </c>
      <c r="H870" s="44">
        <f>H871+H874</f>
        <v>6450102.1299999999</v>
      </c>
      <c r="I870" s="22">
        <f t="shared" ref="I870:I930" si="142">H870/G870*100</f>
        <v>99.943987782544539</v>
      </c>
    </row>
    <row r="871" spans="1:9" ht="35.25" customHeight="1" x14ac:dyDescent="0.2">
      <c r="A871" s="24" t="s">
        <v>161</v>
      </c>
      <c r="B871" s="25" t="s">
        <v>176</v>
      </c>
      <c r="C871" s="26" t="s">
        <v>99</v>
      </c>
      <c r="D871" s="26" t="s">
        <v>65</v>
      </c>
      <c r="E871" s="29" t="s">
        <v>232</v>
      </c>
      <c r="F871" s="29" t="s">
        <v>80</v>
      </c>
      <c r="G871" s="44">
        <f>G872</f>
        <v>3069445</v>
      </c>
      <c r="H871" s="44">
        <f>H872</f>
        <v>3068906.03</v>
      </c>
      <c r="I871" s="22">
        <f t="shared" si="142"/>
        <v>99.982440799558219</v>
      </c>
    </row>
    <row r="872" spans="1:9" ht="32.25" customHeight="1" x14ac:dyDescent="0.2">
      <c r="A872" s="24" t="s">
        <v>81</v>
      </c>
      <c r="B872" s="25" t="s">
        <v>176</v>
      </c>
      <c r="C872" s="26" t="s">
        <v>99</v>
      </c>
      <c r="D872" s="26" t="s">
        <v>65</v>
      </c>
      <c r="E872" s="29" t="s">
        <v>232</v>
      </c>
      <c r="F872" s="29" t="s">
        <v>9</v>
      </c>
      <c r="G872" s="44">
        <f>G873</f>
        <v>3069445</v>
      </c>
      <c r="H872" s="44">
        <f>H873</f>
        <v>3068906.03</v>
      </c>
      <c r="I872" s="22">
        <f t="shared" si="142"/>
        <v>99.982440799558219</v>
      </c>
    </row>
    <row r="873" spans="1:9" ht="21" customHeight="1" x14ac:dyDescent="0.2">
      <c r="A873" s="24" t="s">
        <v>361</v>
      </c>
      <c r="B873" s="25" t="s">
        <v>176</v>
      </c>
      <c r="C873" s="26" t="s">
        <v>99</v>
      </c>
      <c r="D873" s="26" t="s">
        <v>65</v>
      </c>
      <c r="E873" s="29" t="s">
        <v>232</v>
      </c>
      <c r="F873" s="29" t="s">
        <v>336</v>
      </c>
      <c r="G873" s="44">
        <v>3069445</v>
      </c>
      <c r="H873" s="45">
        <v>3068906.03</v>
      </c>
      <c r="I873" s="22">
        <f t="shared" si="142"/>
        <v>99.982440799558219</v>
      </c>
    </row>
    <row r="874" spans="1:9" ht="31.5" customHeight="1" x14ac:dyDescent="0.2">
      <c r="A874" s="24" t="s">
        <v>113</v>
      </c>
      <c r="B874" s="25" t="s">
        <v>176</v>
      </c>
      <c r="C874" s="26" t="s">
        <v>99</v>
      </c>
      <c r="D874" s="26" t="s">
        <v>65</v>
      </c>
      <c r="E874" s="29" t="s">
        <v>232</v>
      </c>
      <c r="F874" s="29" t="s">
        <v>90</v>
      </c>
      <c r="G874" s="44">
        <f>G875</f>
        <v>3384272</v>
      </c>
      <c r="H874" s="44">
        <f>H875</f>
        <v>3381196.1</v>
      </c>
      <c r="I874" s="22">
        <f t="shared" si="142"/>
        <v>99.909111915354316</v>
      </c>
    </row>
    <row r="875" spans="1:9" ht="17.25" customHeight="1" x14ac:dyDescent="0.2">
      <c r="A875" s="24" t="s">
        <v>49</v>
      </c>
      <c r="B875" s="25" t="s">
        <v>176</v>
      </c>
      <c r="C875" s="26" t="s">
        <v>99</v>
      </c>
      <c r="D875" s="26" t="s">
        <v>65</v>
      </c>
      <c r="E875" s="29" t="s">
        <v>232</v>
      </c>
      <c r="F875" s="29" t="s">
        <v>50</v>
      </c>
      <c r="G875" s="44">
        <f>G876</f>
        <v>3384272</v>
      </c>
      <c r="H875" s="44">
        <f>H876</f>
        <v>3381196.1</v>
      </c>
      <c r="I875" s="22">
        <f t="shared" si="142"/>
        <v>99.909111915354316</v>
      </c>
    </row>
    <row r="876" spans="1:9" ht="17.25" customHeight="1" x14ac:dyDescent="0.2">
      <c r="A876" s="24" t="s">
        <v>369</v>
      </c>
      <c r="B876" s="25" t="s">
        <v>176</v>
      </c>
      <c r="C876" s="26" t="s">
        <v>99</v>
      </c>
      <c r="D876" s="26" t="s">
        <v>65</v>
      </c>
      <c r="E876" s="29" t="s">
        <v>232</v>
      </c>
      <c r="F876" s="29" t="s">
        <v>352</v>
      </c>
      <c r="G876" s="44">
        <v>3384272</v>
      </c>
      <c r="H876" s="45">
        <v>3381196.1</v>
      </c>
      <c r="I876" s="22">
        <f t="shared" si="142"/>
        <v>99.909111915354316</v>
      </c>
    </row>
    <row r="877" spans="1:9" s="41" customFormat="1" ht="32.25" customHeight="1" x14ac:dyDescent="0.2">
      <c r="A877" s="24" t="s">
        <v>530</v>
      </c>
      <c r="B877" s="25" t="s">
        <v>176</v>
      </c>
      <c r="C877" s="26" t="s">
        <v>99</v>
      </c>
      <c r="D877" s="26" t="s">
        <v>65</v>
      </c>
      <c r="E877" s="29" t="s">
        <v>542</v>
      </c>
      <c r="F877" s="29" t="s">
        <v>2</v>
      </c>
      <c r="G877" s="44">
        <f t="shared" ref="G877:H879" si="143">G878</f>
        <v>50000</v>
      </c>
      <c r="H877" s="44">
        <f t="shared" si="143"/>
        <v>50000</v>
      </c>
      <c r="I877" s="22">
        <f t="shared" ref="I877:I880" si="144">H877/G877*100</f>
        <v>100</v>
      </c>
    </row>
    <row r="878" spans="1:9" s="106" customFormat="1" ht="35.25" customHeight="1" x14ac:dyDescent="0.2">
      <c r="A878" s="24" t="s">
        <v>161</v>
      </c>
      <c r="B878" s="25" t="s">
        <v>176</v>
      </c>
      <c r="C878" s="26" t="s">
        <v>99</v>
      </c>
      <c r="D878" s="26" t="s">
        <v>65</v>
      </c>
      <c r="E878" s="29" t="s">
        <v>542</v>
      </c>
      <c r="F878" s="29" t="s">
        <v>80</v>
      </c>
      <c r="G878" s="44">
        <f t="shared" si="143"/>
        <v>50000</v>
      </c>
      <c r="H878" s="44">
        <f t="shared" si="143"/>
        <v>50000</v>
      </c>
      <c r="I878" s="22">
        <f t="shared" si="144"/>
        <v>100</v>
      </c>
    </row>
    <row r="879" spans="1:9" s="106" customFormat="1" ht="32.25" customHeight="1" x14ac:dyDescent="0.2">
      <c r="A879" s="24" t="s">
        <v>81</v>
      </c>
      <c r="B879" s="25" t="s">
        <v>176</v>
      </c>
      <c r="C879" s="26" t="s">
        <v>99</v>
      </c>
      <c r="D879" s="26" t="s">
        <v>65</v>
      </c>
      <c r="E879" s="29" t="s">
        <v>542</v>
      </c>
      <c r="F879" s="29" t="s">
        <v>9</v>
      </c>
      <c r="G879" s="44">
        <f t="shared" si="143"/>
        <v>50000</v>
      </c>
      <c r="H879" s="44">
        <f t="shared" si="143"/>
        <v>50000</v>
      </c>
      <c r="I879" s="22">
        <f t="shared" si="144"/>
        <v>100</v>
      </c>
    </row>
    <row r="880" spans="1:9" s="106" customFormat="1" ht="21" customHeight="1" x14ac:dyDescent="0.2">
      <c r="A880" s="24" t="s">
        <v>361</v>
      </c>
      <c r="B880" s="25" t="s">
        <v>176</v>
      </c>
      <c r="C880" s="26" t="s">
        <v>99</v>
      </c>
      <c r="D880" s="26" t="s">
        <v>65</v>
      </c>
      <c r="E880" s="29" t="s">
        <v>542</v>
      </c>
      <c r="F880" s="29" t="s">
        <v>336</v>
      </c>
      <c r="G880" s="44">
        <v>50000</v>
      </c>
      <c r="H880" s="45">
        <v>50000</v>
      </c>
      <c r="I880" s="22">
        <f t="shared" si="144"/>
        <v>100</v>
      </c>
    </row>
    <row r="881" spans="1:9" s="76" customFormat="1" ht="31.5" customHeight="1" x14ac:dyDescent="0.2">
      <c r="A881" s="72" t="s">
        <v>423</v>
      </c>
      <c r="B881" s="87" t="s">
        <v>176</v>
      </c>
      <c r="C881" s="88" t="s">
        <v>99</v>
      </c>
      <c r="D881" s="88" t="s">
        <v>65</v>
      </c>
      <c r="E881" s="67" t="s">
        <v>424</v>
      </c>
      <c r="F881" s="96" t="s">
        <v>2</v>
      </c>
      <c r="G881" s="97">
        <f>G882+G890</f>
        <v>3440255.74</v>
      </c>
      <c r="H881" s="97">
        <f>H882+H890</f>
        <v>3440255.74</v>
      </c>
      <c r="I881" s="89">
        <f t="shared" si="142"/>
        <v>100</v>
      </c>
    </row>
    <row r="882" spans="1:9" s="41" customFormat="1" ht="35.25" customHeight="1" x14ac:dyDescent="0.2">
      <c r="A882" s="24" t="s">
        <v>206</v>
      </c>
      <c r="B882" s="25" t="s">
        <v>176</v>
      </c>
      <c r="C882" s="26" t="s">
        <v>99</v>
      </c>
      <c r="D882" s="26" t="s">
        <v>65</v>
      </c>
      <c r="E882" s="29" t="s">
        <v>207</v>
      </c>
      <c r="F882" s="29" t="s">
        <v>2</v>
      </c>
      <c r="G882" s="44">
        <f>G883+G887</f>
        <v>2775642.75</v>
      </c>
      <c r="H882" s="44">
        <f>H883+H887</f>
        <v>2775642.75</v>
      </c>
      <c r="I882" s="22">
        <f t="shared" si="142"/>
        <v>100</v>
      </c>
    </row>
    <row r="883" spans="1:9" ht="32.25" customHeight="1" x14ac:dyDescent="0.2">
      <c r="A883" s="24" t="s">
        <v>161</v>
      </c>
      <c r="B883" s="25" t="s">
        <v>176</v>
      </c>
      <c r="C883" s="26" t="s">
        <v>99</v>
      </c>
      <c r="D883" s="26" t="s">
        <v>65</v>
      </c>
      <c r="E883" s="29" t="s">
        <v>207</v>
      </c>
      <c r="F883" s="29" t="s">
        <v>80</v>
      </c>
      <c r="G883" s="44">
        <f t="shared" ref="G883:H883" si="145">G884</f>
        <v>2182075.7399999998</v>
      </c>
      <c r="H883" s="44">
        <f t="shared" si="145"/>
        <v>2182075.7399999998</v>
      </c>
      <c r="I883" s="22">
        <f t="shared" si="142"/>
        <v>100</v>
      </c>
    </row>
    <row r="884" spans="1:9" ht="33.75" customHeight="1" x14ac:dyDescent="0.2">
      <c r="A884" s="24" t="s">
        <v>81</v>
      </c>
      <c r="B884" s="25" t="s">
        <v>176</v>
      </c>
      <c r="C884" s="26" t="s">
        <v>99</v>
      </c>
      <c r="D884" s="26" t="s">
        <v>65</v>
      </c>
      <c r="E884" s="29" t="s">
        <v>207</v>
      </c>
      <c r="F884" s="29" t="s">
        <v>9</v>
      </c>
      <c r="G884" s="44">
        <f>G885+G886</f>
        <v>2182075.7399999998</v>
      </c>
      <c r="H884" s="44">
        <f>H885+H886</f>
        <v>2182075.7399999998</v>
      </c>
      <c r="I884" s="22">
        <f t="shared" si="142"/>
        <v>100</v>
      </c>
    </row>
    <row r="885" spans="1:9" ht="33.75" customHeight="1" x14ac:dyDescent="0.2">
      <c r="A885" s="24" t="s">
        <v>360</v>
      </c>
      <c r="B885" s="25" t="s">
        <v>176</v>
      </c>
      <c r="C885" s="26" t="s">
        <v>99</v>
      </c>
      <c r="D885" s="26" t="s">
        <v>65</v>
      </c>
      <c r="E885" s="29" t="s">
        <v>207</v>
      </c>
      <c r="F885" s="29" t="s">
        <v>345</v>
      </c>
      <c r="G885" s="44">
        <v>73831.63</v>
      </c>
      <c r="H885" s="45">
        <v>73831.63</v>
      </c>
      <c r="I885" s="22">
        <f t="shared" si="142"/>
        <v>100</v>
      </c>
    </row>
    <row r="886" spans="1:9" ht="20.25" customHeight="1" x14ac:dyDescent="0.2">
      <c r="A886" s="24" t="s">
        <v>361</v>
      </c>
      <c r="B886" s="25" t="s">
        <v>176</v>
      </c>
      <c r="C886" s="26" t="s">
        <v>99</v>
      </c>
      <c r="D886" s="26" t="s">
        <v>65</v>
      </c>
      <c r="E886" s="29" t="s">
        <v>207</v>
      </c>
      <c r="F886" s="29" t="s">
        <v>336</v>
      </c>
      <c r="G886" s="44">
        <v>2108244.11</v>
      </c>
      <c r="H886" s="45">
        <v>2108244.11</v>
      </c>
      <c r="I886" s="22">
        <f t="shared" si="142"/>
        <v>100</v>
      </c>
    </row>
    <row r="887" spans="1:9" s="84" customFormat="1" ht="33.75" customHeight="1" x14ac:dyDescent="0.2">
      <c r="A887" s="28" t="s">
        <v>113</v>
      </c>
      <c r="B887" s="25" t="s">
        <v>176</v>
      </c>
      <c r="C887" s="26" t="s">
        <v>99</v>
      </c>
      <c r="D887" s="26" t="s">
        <v>65</v>
      </c>
      <c r="E887" s="29" t="s">
        <v>207</v>
      </c>
      <c r="F887" s="29" t="s">
        <v>90</v>
      </c>
      <c r="G887" s="44">
        <f>G888</f>
        <v>593567.01</v>
      </c>
      <c r="H887" s="44">
        <f>H888</f>
        <v>593567.01</v>
      </c>
      <c r="I887" s="22">
        <f t="shared" si="142"/>
        <v>100</v>
      </c>
    </row>
    <row r="888" spans="1:9" s="84" customFormat="1" ht="23.25" customHeight="1" x14ac:dyDescent="0.2">
      <c r="A888" s="28" t="s">
        <v>49</v>
      </c>
      <c r="B888" s="25" t="s">
        <v>176</v>
      </c>
      <c r="C888" s="26" t="s">
        <v>99</v>
      </c>
      <c r="D888" s="26" t="s">
        <v>65</v>
      </c>
      <c r="E888" s="29" t="s">
        <v>207</v>
      </c>
      <c r="F888" s="29" t="s">
        <v>50</v>
      </c>
      <c r="G888" s="44">
        <f>G889</f>
        <v>593567.01</v>
      </c>
      <c r="H888" s="44">
        <f>H889</f>
        <v>593567.01</v>
      </c>
      <c r="I888" s="22">
        <f t="shared" si="142"/>
        <v>100</v>
      </c>
    </row>
    <row r="889" spans="1:9" s="106" customFormat="1" ht="23.25" customHeight="1" x14ac:dyDescent="0.2">
      <c r="A889" s="28" t="s">
        <v>369</v>
      </c>
      <c r="B889" s="25" t="s">
        <v>176</v>
      </c>
      <c r="C889" s="26" t="s">
        <v>99</v>
      </c>
      <c r="D889" s="26" t="s">
        <v>65</v>
      </c>
      <c r="E889" s="29" t="s">
        <v>207</v>
      </c>
      <c r="F889" s="29" t="s">
        <v>352</v>
      </c>
      <c r="G889" s="44">
        <v>593567.01</v>
      </c>
      <c r="H889" s="44">
        <v>593567.01</v>
      </c>
      <c r="I889" s="22">
        <f t="shared" si="142"/>
        <v>100</v>
      </c>
    </row>
    <row r="890" spans="1:9" s="111" customFormat="1" ht="45" customHeight="1" x14ac:dyDescent="0.2">
      <c r="A890" s="28" t="s">
        <v>632</v>
      </c>
      <c r="B890" s="25" t="s">
        <v>176</v>
      </c>
      <c r="C890" s="26" t="s">
        <v>99</v>
      </c>
      <c r="D890" s="26" t="s">
        <v>65</v>
      </c>
      <c r="E890" s="29" t="s">
        <v>633</v>
      </c>
      <c r="F890" s="29" t="s">
        <v>2</v>
      </c>
      <c r="G890" s="44">
        <f t="shared" ref="G890:H892" si="146">G891</f>
        <v>664612.99</v>
      </c>
      <c r="H890" s="44">
        <f t="shared" si="146"/>
        <v>664612.99</v>
      </c>
      <c r="I890" s="22">
        <f t="shared" si="142"/>
        <v>100</v>
      </c>
    </row>
    <row r="891" spans="1:9" s="111" customFormat="1" ht="31.5" customHeight="1" x14ac:dyDescent="0.2">
      <c r="A891" s="28" t="s">
        <v>161</v>
      </c>
      <c r="B891" s="25" t="s">
        <v>176</v>
      </c>
      <c r="C891" s="26" t="s">
        <v>99</v>
      </c>
      <c r="D891" s="26" t="s">
        <v>65</v>
      </c>
      <c r="E891" s="29" t="s">
        <v>633</v>
      </c>
      <c r="F891" s="29" t="s">
        <v>80</v>
      </c>
      <c r="G891" s="44">
        <f t="shared" si="146"/>
        <v>664612.99</v>
      </c>
      <c r="H891" s="44">
        <f t="shared" si="146"/>
        <v>664612.99</v>
      </c>
      <c r="I891" s="22">
        <f t="shared" si="142"/>
        <v>100</v>
      </c>
    </row>
    <row r="892" spans="1:9" s="111" customFormat="1" ht="29.25" customHeight="1" x14ac:dyDescent="0.2">
      <c r="A892" s="28" t="s">
        <v>81</v>
      </c>
      <c r="B892" s="25" t="s">
        <v>176</v>
      </c>
      <c r="C892" s="26" t="s">
        <v>99</v>
      </c>
      <c r="D892" s="26" t="s">
        <v>65</v>
      </c>
      <c r="E892" s="29" t="s">
        <v>633</v>
      </c>
      <c r="F892" s="29" t="s">
        <v>9</v>
      </c>
      <c r="G892" s="44">
        <f t="shared" si="146"/>
        <v>664612.99</v>
      </c>
      <c r="H892" s="44">
        <f t="shared" si="146"/>
        <v>664612.99</v>
      </c>
      <c r="I892" s="22">
        <f t="shared" si="142"/>
        <v>100</v>
      </c>
    </row>
    <row r="893" spans="1:9" s="111" customFormat="1" ht="23.25" customHeight="1" x14ac:dyDescent="0.2">
      <c r="A893" s="28" t="s">
        <v>361</v>
      </c>
      <c r="B893" s="25" t="s">
        <v>176</v>
      </c>
      <c r="C893" s="26" t="s">
        <v>99</v>
      </c>
      <c r="D893" s="26" t="s">
        <v>65</v>
      </c>
      <c r="E893" s="29" t="s">
        <v>633</v>
      </c>
      <c r="F893" s="29" t="s">
        <v>336</v>
      </c>
      <c r="G893" s="44">
        <v>664612.99</v>
      </c>
      <c r="H893" s="44">
        <v>664612.99</v>
      </c>
      <c r="I893" s="22">
        <f t="shared" si="142"/>
        <v>100</v>
      </c>
    </row>
    <row r="894" spans="1:9" s="76" customFormat="1" ht="33.75" customHeight="1" x14ac:dyDescent="0.2">
      <c r="A894" s="71" t="s">
        <v>466</v>
      </c>
      <c r="B894" s="91" t="s">
        <v>176</v>
      </c>
      <c r="C894" s="92" t="s">
        <v>99</v>
      </c>
      <c r="D894" s="92" t="s">
        <v>65</v>
      </c>
      <c r="E894" s="70" t="s">
        <v>467</v>
      </c>
      <c r="F894" s="79" t="s">
        <v>2</v>
      </c>
      <c r="G894" s="97">
        <f>G895</f>
        <v>1000338.8</v>
      </c>
      <c r="H894" s="97">
        <f>H895</f>
        <v>1000338.8</v>
      </c>
      <c r="I894" s="93">
        <f t="shared" si="142"/>
        <v>100</v>
      </c>
    </row>
    <row r="895" spans="1:9" s="41" customFormat="1" ht="30.75" customHeight="1" x14ac:dyDescent="0.2">
      <c r="A895" s="28" t="s">
        <v>300</v>
      </c>
      <c r="B895" s="25" t="s">
        <v>176</v>
      </c>
      <c r="C895" s="26" t="s">
        <v>99</v>
      </c>
      <c r="D895" s="26" t="s">
        <v>65</v>
      </c>
      <c r="E895" s="29" t="s">
        <v>323</v>
      </c>
      <c r="F895" s="29" t="s">
        <v>2</v>
      </c>
      <c r="G895" s="44">
        <f>G899+G896</f>
        <v>1000338.8</v>
      </c>
      <c r="H895" s="44">
        <f>H899+H896</f>
        <v>1000338.8</v>
      </c>
      <c r="I895" s="22">
        <f t="shared" si="142"/>
        <v>100</v>
      </c>
    </row>
    <row r="896" spans="1:9" s="41" customFormat="1" ht="30.75" customHeight="1" x14ac:dyDescent="0.2">
      <c r="A896" s="42" t="s">
        <v>161</v>
      </c>
      <c r="B896" s="4" t="s">
        <v>176</v>
      </c>
      <c r="C896" s="43" t="s">
        <v>99</v>
      </c>
      <c r="D896" s="43" t="s">
        <v>65</v>
      </c>
      <c r="E896" s="29" t="s">
        <v>323</v>
      </c>
      <c r="F896" s="46" t="s">
        <v>80</v>
      </c>
      <c r="G896" s="44">
        <f>G897</f>
        <v>464183.8</v>
      </c>
      <c r="H896" s="44">
        <f>H897</f>
        <v>464183.8</v>
      </c>
      <c r="I896" s="22">
        <f t="shared" si="142"/>
        <v>100</v>
      </c>
    </row>
    <row r="897" spans="1:9" s="41" customFormat="1" ht="30.75" customHeight="1" x14ac:dyDescent="0.2">
      <c r="A897" s="42" t="s">
        <v>81</v>
      </c>
      <c r="B897" s="4" t="s">
        <v>176</v>
      </c>
      <c r="C897" s="43" t="s">
        <v>99</v>
      </c>
      <c r="D897" s="43" t="s">
        <v>65</v>
      </c>
      <c r="E897" s="29" t="s">
        <v>323</v>
      </c>
      <c r="F897" s="46" t="s">
        <v>9</v>
      </c>
      <c r="G897" s="44">
        <f>G898</f>
        <v>464183.8</v>
      </c>
      <c r="H897" s="44">
        <f>H898</f>
        <v>464183.8</v>
      </c>
      <c r="I897" s="22">
        <f t="shared" si="142"/>
        <v>100</v>
      </c>
    </row>
    <row r="898" spans="1:9" s="41" customFormat="1" ht="22.5" customHeight="1" x14ac:dyDescent="0.2">
      <c r="A898" s="42" t="s">
        <v>361</v>
      </c>
      <c r="B898" s="4" t="s">
        <v>176</v>
      </c>
      <c r="C898" s="43" t="s">
        <v>99</v>
      </c>
      <c r="D898" s="43" t="s">
        <v>65</v>
      </c>
      <c r="E898" s="29" t="s">
        <v>323</v>
      </c>
      <c r="F898" s="46" t="s">
        <v>336</v>
      </c>
      <c r="G898" s="44">
        <v>464183.8</v>
      </c>
      <c r="H898" s="44">
        <v>464183.8</v>
      </c>
      <c r="I898" s="22">
        <f t="shared" si="142"/>
        <v>100</v>
      </c>
    </row>
    <row r="899" spans="1:9" ht="28.5" customHeight="1" x14ac:dyDescent="0.2">
      <c r="A899" s="28" t="s">
        <v>113</v>
      </c>
      <c r="B899" s="25" t="s">
        <v>176</v>
      </c>
      <c r="C899" s="29" t="s">
        <v>99</v>
      </c>
      <c r="D899" s="29" t="s">
        <v>65</v>
      </c>
      <c r="E899" s="29" t="s">
        <v>323</v>
      </c>
      <c r="F899" s="29" t="s">
        <v>90</v>
      </c>
      <c r="G899" s="44">
        <f t="shared" ref="G899:H899" si="147">G900</f>
        <v>536155</v>
      </c>
      <c r="H899" s="44">
        <f t="shared" si="147"/>
        <v>536155</v>
      </c>
      <c r="I899" s="22">
        <f t="shared" si="142"/>
        <v>100</v>
      </c>
    </row>
    <row r="900" spans="1:9" ht="22.5" customHeight="1" x14ac:dyDescent="0.2">
      <c r="A900" s="28" t="s">
        <v>49</v>
      </c>
      <c r="B900" s="25" t="s">
        <v>176</v>
      </c>
      <c r="C900" s="29" t="s">
        <v>99</v>
      </c>
      <c r="D900" s="29" t="s">
        <v>65</v>
      </c>
      <c r="E900" s="29" t="s">
        <v>323</v>
      </c>
      <c r="F900" s="29" t="s">
        <v>50</v>
      </c>
      <c r="G900" s="44">
        <f>G901</f>
        <v>536155</v>
      </c>
      <c r="H900" s="44">
        <f>H901</f>
        <v>536155</v>
      </c>
      <c r="I900" s="22">
        <f t="shared" si="142"/>
        <v>100</v>
      </c>
    </row>
    <row r="901" spans="1:9" s="106" customFormat="1" ht="22.5" customHeight="1" x14ac:dyDescent="0.2">
      <c r="A901" s="28" t="s">
        <v>369</v>
      </c>
      <c r="B901" s="25" t="s">
        <v>176</v>
      </c>
      <c r="C901" s="26" t="s">
        <v>99</v>
      </c>
      <c r="D901" s="26" t="s">
        <v>65</v>
      </c>
      <c r="E901" s="29" t="s">
        <v>323</v>
      </c>
      <c r="F901" s="29" t="s">
        <v>352</v>
      </c>
      <c r="G901" s="44">
        <v>536155</v>
      </c>
      <c r="H901" s="44">
        <v>536155</v>
      </c>
      <c r="I901" s="22">
        <f t="shared" si="142"/>
        <v>100</v>
      </c>
    </row>
    <row r="902" spans="1:9" s="77" customFormat="1" ht="27.75" customHeight="1" x14ac:dyDescent="0.2">
      <c r="A902" s="42" t="s">
        <v>137</v>
      </c>
      <c r="B902" s="4" t="s">
        <v>176</v>
      </c>
      <c r="C902" s="43" t="s">
        <v>99</v>
      </c>
      <c r="D902" s="43" t="s">
        <v>65</v>
      </c>
      <c r="E902" s="46" t="s">
        <v>138</v>
      </c>
      <c r="F902" s="46" t="s">
        <v>2</v>
      </c>
      <c r="G902" s="44">
        <f>G903+G909+G940+G935</f>
        <v>14903250.630000001</v>
      </c>
      <c r="H902" s="44">
        <f>H903+H909+H940+H935</f>
        <v>14741207.99</v>
      </c>
      <c r="I902" s="45">
        <f t="shared" si="142"/>
        <v>98.912702711488919</v>
      </c>
    </row>
    <row r="903" spans="1:9" s="77" customFormat="1" ht="27.75" customHeight="1" x14ac:dyDescent="0.2">
      <c r="A903" s="74" t="s">
        <v>468</v>
      </c>
      <c r="B903" s="87" t="s">
        <v>176</v>
      </c>
      <c r="C903" s="88" t="s">
        <v>99</v>
      </c>
      <c r="D903" s="88" t="s">
        <v>65</v>
      </c>
      <c r="E903" s="67" t="s">
        <v>469</v>
      </c>
      <c r="F903" s="96" t="s">
        <v>2</v>
      </c>
      <c r="G903" s="97">
        <f>G904</f>
        <v>13400550.460000001</v>
      </c>
      <c r="H903" s="97">
        <f>H904</f>
        <v>13238657.82</v>
      </c>
      <c r="I903" s="89">
        <f t="shared" si="142"/>
        <v>98.791895597996202</v>
      </c>
    </row>
    <row r="904" spans="1:9" s="77" customFormat="1" ht="35.25" customHeight="1" x14ac:dyDescent="0.2">
      <c r="A904" s="42" t="s">
        <v>139</v>
      </c>
      <c r="B904" s="4" t="s">
        <v>176</v>
      </c>
      <c r="C904" s="43" t="s">
        <v>99</v>
      </c>
      <c r="D904" s="43" t="s">
        <v>65</v>
      </c>
      <c r="E904" s="46" t="s">
        <v>140</v>
      </c>
      <c r="F904" s="46" t="s">
        <v>2</v>
      </c>
      <c r="G904" s="44">
        <f t="shared" ref="G904:H905" si="148">G905</f>
        <v>13400550.460000001</v>
      </c>
      <c r="H904" s="44">
        <f t="shared" si="148"/>
        <v>13238657.82</v>
      </c>
      <c r="I904" s="45">
        <f t="shared" si="142"/>
        <v>98.791895597996202</v>
      </c>
    </row>
    <row r="905" spans="1:9" s="77" customFormat="1" ht="33.75" customHeight="1" x14ac:dyDescent="0.2">
      <c r="A905" s="42" t="s">
        <v>113</v>
      </c>
      <c r="B905" s="4" t="s">
        <v>176</v>
      </c>
      <c r="C905" s="43" t="s">
        <v>99</v>
      </c>
      <c r="D905" s="43" t="s">
        <v>65</v>
      </c>
      <c r="E905" s="46" t="s">
        <v>140</v>
      </c>
      <c r="F905" s="46" t="s">
        <v>90</v>
      </c>
      <c r="G905" s="44">
        <f t="shared" si="148"/>
        <v>13400550.460000001</v>
      </c>
      <c r="H905" s="44">
        <f t="shared" si="148"/>
        <v>13238657.82</v>
      </c>
      <c r="I905" s="45">
        <f t="shared" si="142"/>
        <v>98.791895597996202</v>
      </c>
    </row>
    <row r="906" spans="1:9" s="77" customFormat="1" ht="22.5" customHeight="1" x14ac:dyDescent="0.2">
      <c r="A906" s="42" t="s">
        <v>49</v>
      </c>
      <c r="B906" s="4" t="s">
        <v>176</v>
      </c>
      <c r="C906" s="43" t="s">
        <v>99</v>
      </c>
      <c r="D906" s="43" t="s">
        <v>65</v>
      </c>
      <c r="E906" s="46" t="s">
        <v>140</v>
      </c>
      <c r="F906" s="46" t="s">
        <v>50</v>
      </c>
      <c r="G906" s="44">
        <f>G907+G908</f>
        <v>13400550.460000001</v>
      </c>
      <c r="H906" s="44">
        <f>H907+H908</f>
        <v>13238657.82</v>
      </c>
      <c r="I906" s="45">
        <f t="shared" si="142"/>
        <v>98.791895597996202</v>
      </c>
    </row>
    <row r="907" spans="1:9" s="77" customFormat="1" ht="48" customHeight="1" x14ac:dyDescent="0.2">
      <c r="A907" s="42" t="s">
        <v>368</v>
      </c>
      <c r="B907" s="4" t="s">
        <v>176</v>
      </c>
      <c r="C907" s="43" t="s">
        <v>99</v>
      </c>
      <c r="D907" s="43" t="s">
        <v>65</v>
      </c>
      <c r="E907" s="46" t="s">
        <v>140</v>
      </c>
      <c r="F907" s="46" t="s">
        <v>351</v>
      </c>
      <c r="G907" s="44">
        <v>13298290.460000001</v>
      </c>
      <c r="H907" s="44">
        <v>13136397.82</v>
      </c>
      <c r="I907" s="45">
        <f t="shared" si="142"/>
        <v>98.782605625234623</v>
      </c>
    </row>
    <row r="908" spans="1:9" s="84" customFormat="1" ht="21" customHeight="1" x14ac:dyDescent="0.2">
      <c r="A908" s="47" t="s">
        <v>369</v>
      </c>
      <c r="B908" s="4" t="s">
        <v>176</v>
      </c>
      <c r="C908" s="43" t="s">
        <v>99</v>
      </c>
      <c r="D908" s="43" t="s">
        <v>65</v>
      </c>
      <c r="E908" s="46" t="s">
        <v>140</v>
      </c>
      <c r="F908" s="46" t="s">
        <v>352</v>
      </c>
      <c r="G908" s="44">
        <v>102260</v>
      </c>
      <c r="H908" s="45">
        <v>102260</v>
      </c>
      <c r="I908" s="45">
        <f t="shared" ref="I908" si="149">H908/G908*100</f>
        <v>100</v>
      </c>
    </row>
    <row r="909" spans="1:9" s="77" customFormat="1" ht="28.5" customHeight="1" x14ac:dyDescent="0.2">
      <c r="A909" s="72" t="s">
        <v>470</v>
      </c>
      <c r="B909" s="87" t="s">
        <v>176</v>
      </c>
      <c r="C909" s="88" t="s">
        <v>99</v>
      </c>
      <c r="D909" s="88" t="s">
        <v>65</v>
      </c>
      <c r="E909" s="67" t="s">
        <v>471</v>
      </c>
      <c r="F909" s="96" t="s">
        <v>2</v>
      </c>
      <c r="G909" s="97">
        <f>G910+G917+G924+G931</f>
        <v>1109246.3899999999</v>
      </c>
      <c r="H909" s="97">
        <f>H910+H917+H924+H931</f>
        <v>1109246.3899999999</v>
      </c>
      <c r="I909" s="89">
        <f t="shared" si="142"/>
        <v>100</v>
      </c>
    </row>
    <row r="910" spans="1:9" s="77" customFormat="1" ht="19.5" customHeight="1" x14ac:dyDescent="0.2">
      <c r="A910" s="42" t="s">
        <v>217</v>
      </c>
      <c r="B910" s="4" t="s">
        <v>176</v>
      </c>
      <c r="C910" s="43" t="s">
        <v>99</v>
      </c>
      <c r="D910" s="43" t="s">
        <v>65</v>
      </c>
      <c r="E910" s="46" t="s">
        <v>291</v>
      </c>
      <c r="F910" s="46" t="s">
        <v>2</v>
      </c>
      <c r="G910" s="44">
        <f>G914+G911</f>
        <v>110876</v>
      </c>
      <c r="H910" s="44">
        <f>H914+H911</f>
        <v>110876</v>
      </c>
      <c r="I910" s="45">
        <f t="shared" si="142"/>
        <v>100</v>
      </c>
    </row>
    <row r="911" spans="1:9" s="77" customFormat="1" ht="33.75" customHeight="1" x14ac:dyDescent="0.2">
      <c r="A911" s="42" t="s">
        <v>161</v>
      </c>
      <c r="B911" s="4" t="s">
        <v>176</v>
      </c>
      <c r="C911" s="43" t="s">
        <v>99</v>
      </c>
      <c r="D911" s="43" t="s">
        <v>65</v>
      </c>
      <c r="E911" s="46" t="s">
        <v>291</v>
      </c>
      <c r="F911" s="46" t="s">
        <v>80</v>
      </c>
      <c r="G911" s="44">
        <f>G912</f>
        <v>14756</v>
      </c>
      <c r="H911" s="44">
        <f>H912</f>
        <v>14756</v>
      </c>
      <c r="I911" s="45">
        <f t="shared" si="142"/>
        <v>100</v>
      </c>
    </row>
    <row r="912" spans="1:9" s="77" customFormat="1" ht="31.5" customHeight="1" x14ac:dyDescent="0.2">
      <c r="A912" s="42" t="s">
        <v>81</v>
      </c>
      <c r="B912" s="4" t="s">
        <v>176</v>
      </c>
      <c r="C912" s="43" t="s">
        <v>99</v>
      </c>
      <c r="D912" s="43" t="s">
        <v>65</v>
      </c>
      <c r="E912" s="46" t="s">
        <v>291</v>
      </c>
      <c r="F912" s="46" t="s">
        <v>9</v>
      </c>
      <c r="G912" s="44">
        <f>G913</f>
        <v>14756</v>
      </c>
      <c r="H912" s="44">
        <f>H913</f>
        <v>14756</v>
      </c>
      <c r="I912" s="45">
        <f t="shared" si="142"/>
        <v>100</v>
      </c>
    </row>
    <row r="913" spans="1:9" s="77" customFormat="1" ht="23.25" customHeight="1" x14ac:dyDescent="0.2">
      <c r="A913" s="42" t="s">
        <v>361</v>
      </c>
      <c r="B913" s="4" t="s">
        <v>176</v>
      </c>
      <c r="C913" s="43" t="s">
        <v>99</v>
      </c>
      <c r="D913" s="43" t="s">
        <v>65</v>
      </c>
      <c r="E913" s="46" t="s">
        <v>291</v>
      </c>
      <c r="F913" s="46" t="s">
        <v>336</v>
      </c>
      <c r="G913" s="44">
        <v>14756</v>
      </c>
      <c r="H913" s="45">
        <v>14756</v>
      </c>
      <c r="I913" s="45">
        <f t="shared" si="142"/>
        <v>100</v>
      </c>
    </row>
    <row r="914" spans="1:9" s="77" customFormat="1" ht="30.75" customHeight="1" x14ac:dyDescent="0.2">
      <c r="A914" s="42" t="s">
        <v>113</v>
      </c>
      <c r="B914" s="4" t="s">
        <v>176</v>
      </c>
      <c r="C914" s="43" t="s">
        <v>99</v>
      </c>
      <c r="D914" s="43" t="s">
        <v>65</v>
      </c>
      <c r="E914" s="46" t="s">
        <v>291</v>
      </c>
      <c r="F914" s="46" t="s">
        <v>90</v>
      </c>
      <c r="G914" s="44">
        <f>G915</f>
        <v>96120</v>
      </c>
      <c r="H914" s="44">
        <f>H915</f>
        <v>96120</v>
      </c>
      <c r="I914" s="45">
        <f t="shared" si="142"/>
        <v>100</v>
      </c>
    </row>
    <row r="915" spans="1:9" s="77" customFormat="1" ht="19.5" customHeight="1" x14ac:dyDescent="0.2">
      <c r="A915" s="42" t="s">
        <v>49</v>
      </c>
      <c r="B915" s="4" t="s">
        <v>176</v>
      </c>
      <c r="C915" s="43" t="s">
        <v>99</v>
      </c>
      <c r="D915" s="43" t="s">
        <v>65</v>
      </c>
      <c r="E915" s="46" t="s">
        <v>291</v>
      </c>
      <c r="F915" s="46" t="s">
        <v>50</v>
      </c>
      <c r="G915" s="44">
        <f>G916</f>
        <v>96120</v>
      </c>
      <c r="H915" s="44">
        <f>H916</f>
        <v>96120</v>
      </c>
      <c r="I915" s="45">
        <f t="shared" si="142"/>
        <v>100</v>
      </c>
    </row>
    <row r="916" spans="1:9" s="77" customFormat="1" ht="19.5" customHeight="1" x14ac:dyDescent="0.2">
      <c r="A916" s="42" t="s">
        <v>369</v>
      </c>
      <c r="B916" s="4" t="s">
        <v>176</v>
      </c>
      <c r="C916" s="43" t="s">
        <v>99</v>
      </c>
      <c r="D916" s="43" t="s">
        <v>65</v>
      </c>
      <c r="E916" s="46" t="s">
        <v>291</v>
      </c>
      <c r="F916" s="46" t="s">
        <v>352</v>
      </c>
      <c r="G916" s="44">
        <v>96120</v>
      </c>
      <c r="H916" s="45">
        <v>96120</v>
      </c>
      <c r="I916" s="45">
        <f t="shared" si="142"/>
        <v>100</v>
      </c>
    </row>
    <row r="917" spans="1:9" s="77" customFormat="1" ht="21" customHeight="1" x14ac:dyDescent="0.2">
      <c r="A917" s="42" t="s">
        <v>292</v>
      </c>
      <c r="B917" s="4" t="s">
        <v>176</v>
      </c>
      <c r="C917" s="43" t="s">
        <v>99</v>
      </c>
      <c r="D917" s="43" t="s">
        <v>65</v>
      </c>
      <c r="E917" s="46" t="s">
        <v>293</v>
      </c>
      <c r="F917" s="46" t="s">
        <v>2</v>
      </c>
      <c r="G917" s="44">
        <f>G921+G918</f>
        <v>320000</v>
      </c>
      <c r="H917" s="44">
        <f>H921+H918</f>
        <v>320000</v>
      </c>
      <c r="I917" s="45">
        <f t="shared" si="142"/>
        <v>100</v>
      </c>
    </row>
    <row r="918" spans="1:9" s="77" customFormat="1" ht="28.5" customHeight="1" x14ac:dyDescent="0.2">
      <c r="A918" s="42" t="s">
        <v>161</v>
      </c>
      <c r="B918" s="4" t="s">
        <v>176</v>
      </c>
      <c r="C918" s="43" t="s">
        <v>99</v>
      </c>
      <c r="D918" s="43" t="s">
        <v>65</v>
      </c>
      <c r="E918" s="46" t="s">
        <v>293</v>
      </c>
      <c r="F918" s="46" t="s">
        <v>80</v>
      </c>
      <c r="G918" s="44">
        <f>G919</f>
        <v>120000</v>
      </c>
      <c r="H918" s="44">
        <f>H919</f>
        <v>120000</v>
      </c>
      <c r="I918" s="45">
        <f t="shared" si="142"/>
        <v>100</v>
      </c>
    </row>
    <row r="919" spans="1:9" s="77" customFormat="1" ht="29.25" customHeight="1" x14ac:dyDescent="0.2">
      <c r="A919" s="42" t="s">
        <v>81</v>
      </c>
      <c r="B919" s="4" t="s">
        <v>176</v>
      </c>
      <c r="C919" s="43" t="s">
        <v>99</v>
      </c>
      <c r="D919" s="43" t="s">
        <v>65</v>
      </c>
      <c r="E919" s="46" t="s">
        <v>293</v>
      </c>
      <c r="F919" s="46" t="s">
        <v>9</v>
      </c>
      <c r="G919" s="44">
        <f>G920</f>
        <v>120000</v>
      </c>
      <c r="H919" s="44">
        <f>H920</f>
        <v>120000</v>
      </c>
      <c r="I919" s="45">
        <f t="shared" si="142"/>
        <v>100</v>
      </c>
    </row>
    <row r="920" spans="1:9" s="77" customFormat="1" ht="24.75" customHeight="1" x14ac:dyDescent="0.2">
      <c r="A920" s="42" t="s">
        <v>361</v>
      </c>
      <c r="B920" s="4" t="s">
        <v>176</v>
      </c>
      <c r="C920" s="43" t="s">
        <v>99</v>
      </c>
      <c r="D920" s="43" t="s">
        <v>65</v>
      </c>
      <c r="E920" s="46" t="s">
        <v>293</v>
      </c>
      <c r="F920" s="46" t="s">
        <v>336</v>
      </c>
      <c r="G920" s="44">
        <v>120000</v>
      </c>
      <c r="H920" s="45">
        <v>120000</v>
      </c>
      <c r="I920" s="45">
        <f t="shared" si="142"/>
        <v>100</v>
      </c>
    </row>
    <row r="921" spans="1:9" s="77" customFormat="1" ht="36" customHeight="1" x14ac:dyDescent="0.2">
      <c r="A921" s="42" t="s">
        <v>113</v>
      </c>
      <c r="B921" s="4" t="s">
        <v>176</v>
      </c>
      <c r="C921" s="43" t="s">
        <v>99</v>
      </c>
      <c r="D921" s="43" t="s">
        <v>65</v>
      </c>
      <c r="E921" s="46" t="s">
        <v>293</v>
      </c>
      <c r="F921" s="46" t="s">
        <v>90</v>
      </c>
      <c r="G921" s="44">
        <f>G922</f>
        <v>200000</v>
      </c>
      <c r="H921" s="44">
        <f>H922</f>
        <v>200000</v>
      </c>
      <c r="I921" s="45">
        <f t="shared" si="142"/>
        <v>100</v>
      </c>
    </row>
    <row r="922" spans="1:9" s="77" customFormat="1" ht="22.5" customHeight="1" x14ac:dyDescent="0.2">
      <c r="A922" s="42" t="s">
        <v>49</v>
      </c>
      <c r="B922" s="4" t="s">
        <v>176</v>
      </c>
      <c r="C922" s="43" t="s">
        <v>99</v>
      </c>
      <c r="D922" s="43" t="s">
        <v>65</v>
      </c>
      <c r="E922" s="46" t="s">
        <v>293</v>
      </c>
      <c r="F922" s="46" t="s">
        <v>50</v>
      </c>
      <c r="G922" s="44">
        <f>G923</f>
        <v>200000</v>
      </c>
      <c r="H922" s="44">
        <f>H923</f>
        <v>200000</v>
      </c>
      <c r="I922" s="45">
        <f t="shared" si="142"/>
        <v>100</v>
      </c>
    </row>
    <row r="923" spans="1:9" s="77" customFormat="1" ht="22.5" customHeight="1" x14ac:dyDescent="0.2">
      <c r="A923" s="42" t="s">
        <v>369</v>
      </c>
      <c r="B923" s="4" t="s">
        <v>176</v>
      </c>
      <c r="C923" s="43" t="s">
        <v>99</v>
      </c>
      <c r="D923" s="43" t="s">
        <v>65</v>
      </c>
      <c r="E923" s="46" t="s">
        <v>293</v>
      </c>
      <c r="F923" s="46" t="s">
        <v>352</v>
      </c>
      <c r="G923" s="44">
        <v>200000</v>
      </c>
      <c r="H923" s="45">
        <v>200000</v>
      </c>
      <c r="I923" s="45">
        <f t="shared" si="142"/>
        <v>100</v>
      </c>
    </row>
    <row r="924" spans="1:9" s="77" customFormat="1" ht="30.75" customHeight="1" x14ac:dyDescent="0.2">
      <c r="A924" s="42" t="s">
        <v>233</v>
      </c>
      <c r="B924" s="4" t="s">
        <v>176</v>
      </c>
      <c r="C924" s="43" t="s">
        <v>99</v>
      </c>
      <c r="D924" s="43" t="s">
        <v>65</v>
      </c>
      <c r="E924" s="46" t="s">
        <v>234</v>
      </c>
      <c r="F924" s="46" t="s">
        <v>2</v>
      </c>
      <c r="G924" s="44">
        <f>G925+G928</f>
        <v>505169.36</v>
      </c>
      <c r="H924" s="44">
        <f>H925+H928</f>
        <v>505169.36</v>
      </c>
      <c r="I924" s="45">
        <f t="shared" si="142"/>
        <v>100</v>
      </c>
    </row>
    <row r="925" spans="1:9" s="77" customFormat="1" ht="33" customHeight="1" x14ac:dyDescent="0.2">
      <c r="A925" s="42" t="s">
        <v>161</v>
      </c>
      <c r="B925" s="4" t="s">
        <v>176</v>
      </c>
      <c r="C925" s="43" t="s">
        <v>99</v>
      </c>
      <c r="D925" s="43" t="s">
        <v>65</v>
      </c>
      <c r="E925" s="46" t="s">
        <v>234</v>
      </c>
      <c r="F925" s="46" t="s">
        <v>80</v>
      </c>
      <c r="G925" s="44">
        <f>G926</f>
        <v>179692.39</v>
      </c>
      <c r="H925" s="44">
        <f>H926</f>
        <v>179692.39</v>
      </c>
      <c r="I925" s="45">
        <f t="shared" si="142"/>
        <v>100</v>
      </c>
    </row>
    <row r="926" spans="1:9" s="77" customFormat="1" ht="32.25" customHeight="1" x14ac:dyDescent="0.2">
      <c r="A926" s="42" t="s">
        <v>81</v>
      </c>
      <c r="B926" s="4" t="s">
        <v>176</v>
      </c>
      <c r="C926" s="43" t="s">
        <v>99</v>
      </c>
      <c r="D926" s="43" t="s">
        <v>65</v>
      </c>
      <c r="E926" s="46" t="s">
        <v>234</v>
      </c>
      <c r="F926" s="46" t="s">
        <v>9</v>
      </c>
      <c r="G926" s="44">
        <f>G927</f>
        <v>179692.39</v>
      </c>
      <c r="H926" s="44">
        <f>H927</f>
        <v>179692.39</v>
      </c>
      <c r="I926" s="45">
        <f t="shared" si="142"/>
        <v>100</v>
      </c>
    </row>
    <row r="927" spans="1:9" s="77" customFormat="1" ht="21" customHeight="1" x14ac:dyDescent="0.2">
      <c r="A927" s="42" t="s">
        <v>361</v>
      </c>
      <c r="B927" s="4" t="s">
        <v>176</v>
      </c>
      <c r="C927" s="43" t="s">
        <v>99</v>
      </c>
      <c r="D927" s="43" t="s">
        <v>65</v>
      </c>
      <c r="E927" s="46" t="s">
        <v>234</v>
      </c>
      <c r="F927" s="46" t="s">
        <v>336</v>
      </c>
      <c r="G927" s="44">
        <v>179692.39</v>
      </c>
      <c r="H927" s="45">
        <v>179692.39</v>
      </c>
      <c r="I927" s="45">
        <f t="shared" si="142"/>
        <v>100</v>
      </c>
    </row>
    <row r="928" spans="1:9" s="77" customFormat="1" ht="36.75" customHeight="1" x14ac:dyDescent="0.2">
      <c r="A928" s="42" t="s">
        <v>113</v>
      </c>
      <c r="B928" s="4" t="s">
        <v>176</v>
      </c>
      <c r="C928" s="43" t="s">
        <v>99</v>
      </c>
      <c r="D928" s="43" t="s">
        <v>65</v>
      </c>
      <c r="E928" s="46" t="s">
        <v>234</v>
      </c>
      <c r="F928" s="46" t="s">
        <v>90</v>
      </c>
      <c r="G928" s="44">
        <f>G929</f>
        <v>325476.96999999997</v>
      </c>
      <c r="H928" s="44">
        <f>H929</f>
        <v>325476.96999999997</v>
      </c>
      <c r="I928" s="45">
        <f t="shared" si="142"/>
        <v>100</v>
      </c>
    </row>
    <row r="929" spans="1:9" s="77" customFormat="1" ht="22.5" customHeight="1" x14ac:dyDescent="0.2">
      <c r="A929" s="42" t="s">
        <v>49</v>
      </c>
      <c r="B929" s="4" t="s">
        <v>176</v>
      </c>
      <c r="C929" s="43" t="s">
        <v>99</v>
      </c>
      <c r="D929" s="43" t="s">
        <v>65</v>
      </c>
      <c r="E929" s="46" t="s">
        <v>234</v>
      </c>
      <c r="F929" s="46" t="s">
        <v>50</v>
      </c>
      <c r="G929" s="44">
        <f>G930</f>
        <v>325476.96999999997</v>
      </c>
      <c r="H929" s="44">
        <f>H930</f>
        <v>325476.96999999997</v>
      </c>
      <c r="I929" s="45">
        <f t="shared" si="142"/>
        <v>100</v>
      </c>
    </row>
    <row r="930" spans="1:9" s="77" customFormat="1" ht="22.5" customHeight="1" x14ac:dyDescent="0.2">
      <c r="A930" s="42" t="s">
        <v>369</v>
      </c>
      <c r="B930" s="4" t="s">
        <v>176</v>
      </c>
      <c r="C930" s="43" t="s">
        <v>99</v>
      </c>
      <c r="D930" s="43" t="s">
        <v>65</v>
      </c>
      <c r="E930" s="46" t="s">
        <v>234</v>
      </c>
      <c r="F930" s="46" t="s">
        <v>352</v>
      </c>
      <c r="G930" s="44">
        <v>325476.96999999997</v>
      </c>
      <c r="H930" s="45">
        <v>325476.96999999997</v>
      </c>
      <c r="I930" s="45">
        <f t="shared" si="142"/>
        <v>100</v>
      </c>
    </row>
    <row r="931" spans="1:9" s="108" customFormat="1" ht="30" customHeight="1" x14ac:dyDescent="0.2">
      <c r="A931" s="42" t="s">
        <v>634</v>
      </c>
      <c r="B931" s="25" t="s">
        <v>176</v>
      </c>
      <c r="C931" s="26" t="s">
        <v>99</v>
      </c>
      <c r="D931" s="26" t="s">
        <v>65</v>
      </c>
      <c r="E931" s="29" t="s">
        <v>543</v>
      </c>
      <c r="F931" s="29" t="s">
        <v>2</v>
      </c>
      <c r="G931" s="44">
        <f>G932</f>
        <v>173201.03</v>
      </c>
      <c r="H931" s="44">
        <f>H932</f>
        <v>173201.03</v>
      </c>
      <c r="I931" s="22">
        <f t="shared" ref="I931:I970" si="150">H931/G931*100</f>
        <v>100</v>
      </c>
    </row>
    <row r="932" spans="1:9" ht="33" customHeight="1" x14ac:dyDescent="0.2">
      <c r="A932" s="24" t="s">
        <v>113</v>
      </c>
      <c r="B932" s="25" t="s">
        <v>176</v>
      </c>
      <c r="C932" s="26" t="s">
        <v>99</v>
      </c>
      <c r="D932" s="26" t="s">
        <v>65</v>
      </c>
      <c r="E932" s="29" t="s">
        <v>543</v>
      </c>
      <c r="F932" s="29" t="s">
        <v>90</v>
      </c>
      <c r="G932" s="44">
        <f t="shared" ref="G932:H933" si="151">G933</f>
        <v>173201.03</v>
      </c>
      <c r="H932" s="44">
        <f t="shared" si="151"/>
        <v>173201.03</v>
      </c>
      <c r="I932" s="22">
        <f t="shared" si="150"/>
        <v>100</v>
      </c>
    </row>
    <row r="933" spans="1:9" ht="25.5" customHeight="1" x14ac:dyDescent="0.2">
      <c r="A933" s="24" t="s">
        <v>49</v>
      </c>
      <c r="B933" s="25" t="s">
        <v>176</v>
      </c>
      <c r="C933" s="26" t="s">
        <v>99</v>
      </c>
      <c r="D933" s="26" t="s">
        <v>65</v>
      </c>
      <c r="E933" s="29" t="s">
        <v>543</v>
      </c>
      <c r="F933" s="29" t="s">
        <v>50</v>
      </c>
      <c r="G933" s="44">
        <f t="shared" si="151"/>
        <v>173201.03</v>
      </c>
      <c r="H933" s="44">
        <f t="shared" si="151"/>
        <v>173201.03</v>
      </c>
      <c r="I933" s="22">
        <f t="shared" si="150"/>
        <v>100</v>
      </c>
    </row>
    <row r="934" spans="1:9" ht="25.5" customHeight="1" x14ac:dyDescent="0.2">
      <c r="A934" s="24" t="s">
        <v>369</v>
      </c>
      <c r="B934" s="25" t="s">
        <v>176</v>
      </c>
      <c r="C934" s="26" t="s">
        <v>99</v>
      </c>
      <c r="D934" s="26" t="s">
        <v>65</v>
      </c>
      <c r="E934" s="29" t="s">
        <v>543</v>
      </c>
      <c r="F934" s="29" t="s">
        <v>352</v>
      </c>
      <c r="G934" s="44">
        <v>173201.03</v>
      </c>
      <c r="H934" s="45">
        <v>173201.03</v>
      </c>
      <c r="I934" s="22">
        <f t="shared" si="150"/>
        <v>100</v>
      </c>
    </row>
    <row r="935" spans="1:9" s="111" customFormat="1" ht="30" customHeight="1" x14ac:dyDescent="0.2">
      <c r="A935" s="71" t="s">
        <v>458</v>
      </c>
      <c r="B935" s="91" t="s">
        <v>176</v>
      </c>
      <c r="C935" s="92" t="s">
        <v>99</v>
      </c>
      <c r="D935" s="92" t="s">
        <v>65</v>
      </c>
      <c r="E935" s="79" t="s">
        <v>636</v>
      </c>
      <c r="F935" s="79" t="s">
        <v>2</v>
      </c>
      <c r="G935" s="97">
        <f t="shared" ref="G935:H938" si="152">G936</f>
        <v>386853.78</v>
      </c>
      <c r="H935" s="97">
        <f t="shared" si="152"/>
        <v>386853.78</v>
      </c>
      <c r="I935" s="93">
        <f t="shared" si="150"/>
        <v>100</v>
      </c>
    </row>
    <row r="936" spans="1:9" s="111" customFormat="1" ht="34.5" customHeight="1" x14ac:dyDescent="0.2">
      <c r="A936" s="24" t="s">
        <v>297</v>
      </c>
      <c r="B936" s="25" t="s">
        <v>176</v>
      </c>
      <c r="C936" s="26" t="s">
        <v>99</v>
      </c>
      <c r="D936" s="26" t="s">
        <v>65</v>
      </c>
      <c r="E936" s="29" t="s">
        <v>635</v>
      </c>
      <c r="F936" s="29" t="s">
        <v>2</v>
      </c>
      <c r="G936" s="44">
        <f t="shared" si="152"/>
        <v>386853.78</v>
      </c>
      <c r="H936" s="44">
        <f t="shared" si="152"/>
        <v>386853.78</v>
      </c>
      <c r="I936" s="22">
        <f t="shared" si="150"/>
        <v>100</v>
      </c>
    </row>
    <row r="937" spans="1:9" s="111" customFormat="1" ht="32.25" customHeight="1" x14ac:dyDescent="0.2">
      <c r="A937" s="24" t="s">
        <v>113</v>
      </c>
      <c r="B937" s="25" t="s">
        <v>176</v>
      </c>
      <c r="C937" s="26" t="s">
        <v>99</v>
      </c>
      <c r="D937" s="26" t="s">
        <v>65</v>
      </c>
      <c r="E937" s="29" t="s">
        <v>635</v>
      </c>
      <c r="F937" s="29" t="s">
        <v>90</v>
      </c>
      <c r="G937" s="44">
        <f t="shared" si="152"/>
        <v>386853.78</v>
      </c>
      <c r="H937" s="44">
        <f t="shared" si="152"/>
        <v>386853.78</v>
      </c>
      <c r="I937" s="22">
        <f t="shared" si="150"/>
        <v>100</v>
      </c>
    </row>
    <row r="938" spans="1:9" s="111" customFormat="1" ht="25.5" customHeight="1" x14ac:dyDescent="0.2">
      <c r="A938" s="24" t="s">
        <v>49</v>
      </c>
      <c r="B938" s="25" t="s">
        <v>176</v>
      </c>
      <c r="C938" s="26" t="s">
        <v>99</v>
      </c>
      <c r="D938" s="26" t="s">
        <v>65</v>
      </c>
      <c r="E938" s="29" t="s">
        <v>635</v>
      </c>
      <c r="F938" s="29" t="s">
        <v>50</v>
      </c>
      <c r="G938" s="44">
        <f t="shared" si="152"/>
        <v>386853.78</v>
      </c>
      <c r="H938" s="44">
        <f t="shared" si="152"/>
        <v>386853.78</v>
      </c>
      <c r="I938" s="22">
        <f t="shared" si="150"/>
        <v>100</v>
      </c>
    </row>
    <row r="939" spans="1:9" s="111" customFormat="1" ht="25.5" customHeight="1" x14ac:dyDescent="0.2">
      <c r="A939" s="24" t="s">
        <v>369</v>
      </c>
      <c r="B939" s="25" t="s">
        <v>176</v>
      </c>
      <c r="C939" s="26" t="s">
        <v>99</v>
      </c>
      <c r="D939" s="26" t="s">
        <v>65</v>
      </c>
      <c r="E939" s="29" t="s">
        <v>635</v>
      </c>
      <c r="F939" s="29" t="s">
        <v>352</v>
      </c>
      <c r="G939" s="44">
        <v>386853.78</v>
      </c>
      <c r="H939" s="45">
        <v>386853.78</v>
      </c>
      <c r="I939" s="22">
        <f t="shared" si="150"/>
        <v>100</v>
      </c>
    </row>
    <row r="940" spans="1:9" s="77" customFormat="1" ht="37.5" customHeight="1" x14ac:dyDescent="0.2">
      <c r="A940" s="71" t="s">
        <v>472</v>
      </c>
      <c r="B940" s="91" t="s">
        <v>176</v>
      </c>
      <c r="C940" s="92" t="s">
        <v>99</v>
      </c>
      <c r="D940" s="92" t="s">
        <v>65</v>
      </c>
      <c r="E940" s="79" t="s">
        <v>473</v>
      </c>
      <c r="F940" s="79" t="s">
        <v>2</v>
      </c>
      <c r="G940" s="97">
        <f>G941</f>
        <v>6600</v>
      </c>
      <c r="H940" s="97">
        <f>H941</f>
        <v>6450</v>
      </c>
      <c r="I940" s="93">
        <f t="shared" si="150"/>
        <v>97.727272727272734</v>
      </c>
    </row>
    <row r="941" spans="1:9" ht="30.75" customHeight="1" x14ac:dyDescent="0.2">
      <c r="A941" s="24" t="s">
        <v>214</v>
      </c>
      <c r="B941" s="25" t="s">
        <v>176</v>
      </c>
      <c r="C941" s="26" t="s">
        <v>99</v>
      </c>
      <c r="D941" s="26" t="s">
        <v>65</v>
      </c>
      <c r="E941" s="29" t="s">
        <v>294</v>
      </c>
      <c r="F941" s="29" t="s">
        <v>2</v>
      </c>
      <c r="G941" s="44">
        <f t="shared" ref="G941:H942" si="153">G942</f>
        <v>6600</v>
      </c>
      <c r="H941" s="44">
        <f t="shared" si="153"/>
        <v>6450</v>
      </c>
      <c r="I941" s="22">
        <f t="shared" si="150"/>
        <v>97.727272727272734</v>
      </c>
    </row>
    <row r="942" spans="1:9" ht="35.25" customHeight="1" x14ac:dyDescent="0.2">
      <c r="A942" s="24" t="s">
        <v>113</v>
      </c>
      <c r="B942" s="25" t="s">
        <v>176</v>
      </c>
      <c r="C942" s="26" t="s">
        <v>99</v>
      </c>
      <c r="D942" s="26" t="s">
        <v>65</v>
      </c>
      <c r="E942" s="29" t="s">
        <v>294</v>
      </c>
      <c r="F942" s="29" t="s">
        <v>90</v>
      </c>
      <c r="G942" s="44">
        <f t="shared" si="153"/>
        <v>6600</v>
      </c>
      <c r="H942" s="44">
        <f t="shared" si="153"/>
        <v>6450</v>
      </c>
      <c r="I942" s="22">
        <f t="shared" si="150"/>
        <v>97.727272727272734</v>
      </c>
    </row>
    <row r="943" spans="1:9" ht="21" customHeight="1" x14ac:dyDescent="0.2">
      <c r="A943" s="24" t="s">
        <v>49</v>
      </c>
      <c r="B943" s="25" t="s">
        <v>176</v>
      </c>
      <c r="C943" s="26" t="s">
        <v>99</v>
      </c>
      <c r="D943" s="26" t="s">
        <v>65</v>
      </c>
      <c r="E943" s="29" t="s">
        <v>294</v>
      </c>
      <c r="F943" s="29" t="s">
        <v>50</v>
      </c>
      <c r="G943" s="44">
        <f>G944</f>
        <v>6600</v>
      </c>
      <c r="H943" s="44">
        <f>H944</f>
        <v>6450</v>
      </c>
      <c r="I943" s="22">
        <f t="shared" si="150"/>
        <v>97.727272727272734</v>
      </c>
    </row>
    <row r="944" spans="1:9" ht="21" customHeight="1" x14ac:dyDescent="0.2">
      <c r="A944" s="24" t="s">
        <v>369</v>
      </c>
      <c r="B944" s="25" t="s">
        <v>176</v>
      </c>
      <c r="C944" s="26" t="s">
        <v>99</v>
      </c>
      <c r="D944" s="26" t="s">
        <v>65</v>
      </c>
      <c r="E944" s="29" t="s">
        <v>294</v>
      </c>
      <c r="F944" s="29" t="s">
        <v>352</v>
      </c>
      <c r="G944" s="44">
        <v>6600</v>
      </c>
      <c r="H944" s="45">
        <v>6450</v>
      </c>
      <c r="I944" s="22">
        <f t="shared" si="150"/>
        <v>97.727272727272734</v>
      </c>
    </row>
    <row r="945" spans="1:9" s="53" customFormat="1" ht="21.75" customHeight="1" x14ac:dyDescent="0.2">
      <c r="A945" s="48" t="s">
        <v>37</v>
      </c>
      <c r="B945" s="49" t="s">
        <v>176</v>
      </c>
      <c r="C945" s="50" t="s">
        <v>99</v>
      </c>
      <c r="D945" s="50" t="s">
        <v>78</v>
      </c>
      <c r="E945" s="51" t="s">
        <v>67</v>
      </c>
      <c r="F945" s="51" t="s">
        <v>2</v>
      </c>
      <c r="G945" s="52">
        <f>G946</f>
        <v>17432203.949999999</v>
      </c>
      <c r="H945" s="52">
        <f>H946</f>
        <v>16823424.650000002</v>
      </c>
      <c r="I945" s="23">
        <f t="shared" si="150"/>
        <v>96.50773188664995</v>
      </c>
    </row>
    <row r="946" spans="1:9" s="78" customFormat="1" ht="46.5" customHeight="1" x14ac:dyDescent="0.2">
      <c r="A946" s="47" t="s">
        <v>269</v>
      </c>
      <c r="B946" s="4" t="s">
        <v>176</v>
      </c>
      <c r="C946" s="43" t="s">
        <v>99</v>
      </c>
      <c r="D946" s="43" t="s">
        <v>78</v>
      </c>
      <c r="E946" s="46" t="s">
        <v>125</v>
      </c>
      <c r="F946" s="46" t="s">
        <v>2</v>
      </c>
      <c r="G946" s="44">
        <f>G947+G961</f>
        <v>17432203.949999999</v>
      </c>
      <c r="H946" s="44">
        <f>H947+H961</f>
        <v>16823424.650000002</v>
      </c>
      <c r="I946" s="45">
        <f t="shared" si="150"/>
        <v>96.50773188664995</v>
      </c>
    </row>
    <row r="947" spans="1:9" s="38" customFormat="1" ht="35.25" customHeight="1" x14ac:dyDescent="0.2">
      <c r="A947" s="47" t="s">
        <v>273</v>
      </c>
      <c r="B947" s="4" t="s">
        <v>176</v>
      </c>
      <c r="C947" s="43" t="s">
        <v>99</v>
      </c>
      <c r="D947" s="43" t="s">
        <v>78</v>
      </c>
      <c r="E947" s="46" t="s">
        <v>134</v>
      </c>
      <c r="F947" s="46" t="s">
        <v>2</v>
      </c>
      <c r="G947" s="44">
        <f>G948+G956</f>
        <v>1442919.11</v>
      </c>
      <c r="H947" s="44">
        <f>H948+H956</f>
        <v>1442919.11</v>
      </c>
      <c r="I947" s="45">
        <f t="shared" si="150"/>
        <v>100</v>
      </c>
    </row>
    <row r="948" spans="1:9" s="77" customFormat="1" ht="35.25" customHeight="1" x14ac:dyDescent="0.2">
      <c r="A948" s="73" t="s">
        <v>462</v>
      </c>
      <c r="B948" s="87" t="s">
        <v>176</v>
      </c>
      <c r="C948" s="88" t="s">
        <v>99</v>
      </c>
      <c r="D948" s="88" t="s">
        <v>78</v>
      </c>
      <c r="E948" s="70" t="s">
        <v>463</v>
      </c>
      <c r="F948" s="96" t="s">
        <v>2</v>
      </c>
      <c r="G948" s="97">
        <f>G949</f>
        <v>1263503.1000000001</v>
      </c>
      <c r="H948" s="97">
        <f>H949</f>
        <v>1263503.1000000001</v>
      </c>
      <c r="I948" s="89">
        <f t="shared" si="150"/>
        <v>100</v>
      </c>
    </row>
    <row r="949" spans="1:9" s="77" customFormat="1" ht="18" customHeight="1" x14ac:dyDescent="0.2">
      <c r="A949" s="42" t="s">
        <v>235</v>
      </c>
      <c r="B949" s="4" t="s">
        <v>176</v>
      </c>
      <c r="C949" s="43" t="s">
        <v>99</v>
      </c>
      <c r="D949" s="43" t="s">
        <v>78</v>
      </c>
      <c r="E949" s="46" t="s">
        <v>236</v>
      </c>
      <c r="F949" s="46" t="s">
        <v>2</v>
      </c>
      <c r="G949" s="44">
        <f>G950+G953</f>
        <v>1263503.1000000001</v>
      </c>
      <c r="H949" s="44">
        <f>H950+H953</f>
        <v>1263503.1000000001</v>
      </c>
      <c r="I949" s="45">
        <f t="shared" si="150"/>
        <v>100</v>
      </c>
    </row>
    <row r="950" spans="1:9" s="77" customFormat="1" ht="33" customHeight="1" x14ac:dyDescent="0.2">
      <c r="A950" s="42" t="s">
        <v>161</v>
      </c>
      <c r="B950" s="4" t="s">
        <v>176</v>
      </c>
      <c r="C950" s="43" t="s">
        <v>99</v>
      </c>
      <c r="D950" s="43" t="s">
        <v>78</v>
      </c>
      <c r="E950" s="46" t="s">
        <v>236</v>
      </c>
      <c r="F950" s="46" t="s">
        <v>80</v>
      </c>
      <c r="G950" s="44">
        <f t="shared" ref="G950:H950" si="154">G951</f>
        <v>329469.56</v>
      </c>
      <c r="H950" s="44">
        <f t="shared" si="154"/>
        <v>329469.56</v>
      </c>
      <c r="I950" s="45">
        <f t="shared" si="150"/>
        <v>100</v>
      </c>
    </row>
    <row r="951" spans="1:9" s="77" customFormat="1" ht="33.75" customHeight="1" x14ac:dyDescent="0.2">
      <c r="A951" s="42" t="s">
        <v>81</v>
      </c>
      <c r="B951" s="4" t="s">
        <v>176</v>
      </c>
      <c r="C951" s="43" t="s">
        <v>99</v>
      </c>
      <c r="D951" s="43" t="s">
        <v>78</v>
      </c>
      <c r="E951" s="46" t="s">
        <v>236</v>
      </c>
      <c r="F951" s="46" t="s">
        <v>9</v>
      </c>
      <c r="G951" s="44">
        <f>G952</f>
        <v>329469.56</v>
      </c>
      <c r="H951" s="44">
        <f>H952</f>
        <v>329469.56</v>
      </c>
      <c r="I951" s="45">
        <f t="shared" si="150"/>
        <v>100</v>
      </c>
    </row>
    <row r="952" spans="1:9" s="77" customFormat="1" ht="23.25" customHeight="1" x14ac:dyDescent="0.2">
      <c r="A952" s="42" t="s">
        <v>361</v>
      </c>
      <c r="B952" s="4" t="s">
        <v>176</v>
      </c>
      <c r="C952" s="43" t="s">
        <v>99</v>
      </c>
      <c r="D952" s="43" t="s">
        <v>78</v>
      </c>
      <c r="E952" s="46" t="s">
        <v>236</v>
      </c>
      <c r="F952" s="46" t="s">
        <v>336</v>
      </c>
      <c r="G952" s="44">
        <v>329469.56</v>
      </c>
      <c r="H952" s="45">
        <v>329469.56</v>
      </c>
      <c r="I952" s="45">
        <f t="shared" si="150"/>
        <v>100</v>
      </c>
    </row>
    <row r="953" spans="1:9" s="108" customFormat="1" ht="33" customHeight="1" x14ac:dyDescent="0.2">
      <c r="A953" s="42" t="s">
        <v>113</v>
      </c>
      <c r="B953" s="4" t="s">
        <v>176</v>
      </c>
      <c r="C953" s="43" t="s">
        <v>99</v>
      </c>
      <c r="D953" s="43" t="s">
        <v>78</v>
      </c>
      <c r="E953" s="46" t="s">
        <v>236</v>
      </c>
      <c r="F953" s="46" t="s">
        <v>90</v>
      </c>
      <c r="G953" s="44">
        <f t="shared" ref="G953:H953" si="155">G954</f>
        <v>934033.54</v>
      </c>
      <c r="H953" s="44">
        <f t="shared" si="155"/>
        <v>934033.54</v>
      </c>
      <c r="I953" s="45">
        <f t="shared" ref="I953:I960" si="156">H953/G953*100</f>
        <v>100</v>
      </c>
    </row>
    <row r="954" spans="1:9" s="108" customFormat="1" ht="33.75" customHeight="1" x14ac:dyDescent="0.2">
      <c r="A954" s="42" t="s">
        <v>49</v>
      </c>
      <c r="B954" s="4" t="s">
        <v>176</v>
      </c>
      <c r="C954" s="43" t="s">
        <v>99</v>
      </c>
      <c r="D954" s="43" t="s">
        <v>78</v>
      </c>
      <c r="E954" s="46" t="s">
        <v>236</v>
      </c>
      <c r="F954" s="46" t="s">
        <v>50</v>
      </c>
      <c r="G954" s="44">
        <f>G955</f>
        <v>934033.54</v>
      </c>
      <c r="H954" s="44">
        <f>H955</f>
        <v>934033.54</v>
      </c>
      <c r="I954" s="45">
        <f t="shared" si="156"/>
        <v>100</v>
      </c>
    </row>
    <row r="955" spans="1:9" s="108" customFormat="1" ht="23.25" customHeight="1" x14ac:dyDescent="0.2">
      <c r="A955" s="42" t="s">
        <v>369</v>
      </c>
      <c r="B955" s="4" t="s">
        <v>176</v>
      </c>
      <c r="C955" s="43" t="s">
        <v>99</v>
      </c>
      <c r="D955" s="43" t="s">
        <v>78</v>
      </c>
      <c r="E955" s="46" t="s">
        <v>236</v>
      </c>
      <c r="F955" s="46" t="s">
        <v>352</v>
      </c>
      <c r="G955" s="44">
        <v>934033.54</v>
      </c>
      <c r="H955" s="45">
        <v>934033.54</v>
      </c>
      <c r="I955" s="45">
        <f t="shared" si="156"/>
        <v>100</v>
      </c>
    </row>
    <row r="956" spans="1:9" s="111" customFormat="1" ht="33.75" customHeight="1" x14ac:dyDescent="0.2">
      <c r="A956" s="72" t="s">
        <v>423</v>
      </c>
      <c r="B956" s="4" t="s">
        <v>176</v>
      </c>
      <c r="C956" s="43" t="s">
        <v>99</v>
      </c>
      <c r="D956" s="43" t="s">
        <v>78</v>
      </c>
      <c r="E956" s="96" t="s">
        <v>424</v>
      </c>
      <c r="F956" s="96" t="s">
        <v>2</v>
      </c>
      <c r="G956" s="97">
        <f t="shared" ref="G956:H959" si="157">G957</f>
        <v>179416.01</v>
      </c>
      <c r="H956" s="97">
        <f t="shared" si="157"/>
        <v>179416.01</v>
      </c>
      <c r="I956" s="89">
        <f t="shared" si="156"/>
        <v>100</v>
      </c>
    </row>
    <row r="957" spans="1:9" s="111" customFormat="1" ht="58.5" customHeight="1" x14ac:dyDescent="0.2">
      <c r="A957" s="42" t="s">
        <v>637</v>
      </c>
      <c r="B957" s="4" t="s">
        <v>176</v>
      </c>
      <c r="C957" s="43" t="s">
        <v>99</v>
      </c>
      <c r="D957" s="43" t="s">
        <v>78</v>
      </c>
      <c r="E957" s="46" t="s">
        <v>638</v>
      </c>
      <c r="F957" s="46" t="s">
        <v>2</v>
      </c>
      <c r="G957" s="44">
        <f t="shared" si="157"/>
        <v>179416.01</v>
      </c>
      <c r="H957" s="44">
        <f t="shared" si="157"/>
        <v>179416.01</v>
      </c>
      <c r="I957" s="45">
        <f t="shared" si="156"/>
        <v>100</v>
      </c>
    </row>
    <row r="958" spans="1:9" s="111" customFormat="1" ht="32.25" customHeight="1" x14ac:dyDescent="0.2">
      <c r="A958" s="42" t="s">
        <v>558</v>
      </c>
      <c r="B958" s="4" t="s">
        <v>176</v>
      </c>
      <c r="C958" s="43" t="s">
        <v>99</v>
      </c>
      <c r="D958" s="43" t="s">
        <v>78</v>
      </c>
      <c r="E958" s="46" t="s">
        <v>638</v>
      </c>
      <c r="F958" s="46" t="s">
        <v>80</v>
      </c>
      <c r="G958" s="44">
        <f t="shared" si="157"/>
        <v>179416.01</v>
      </c>
      <c r="H958" s="44">
        <f t="shared" si="157"/>
        <v>179416.01</v>
      </c>
      <c r="I958" s="45">
        <f t="shared" si="156"/>
        <v>100</v>
      </c>
    </row>
    <row r="959" spans="1:9" s="111" customFormat="1" ht="37.5" customHeight="1" x14ac:dyDescent="0.2">
      <c r="A959" s="42" t="s">
        <v>81</v>
      </c>
      <c r="B959" s="4" t="s">
        <v>176</v>
      </c>
      <c r="C959" s="43" t="s">
        <v>99</v>
      </c>
      <c r="D959" s="43" t="s">
        <v>78</v>
      </c>
      <c r="E959" s="46" t="s">
        <v>638</v>
      </c>
      <c r="F959" s="46" t="s">
        <v>9</v>
      </c>
      <c r="G959" s="44">
        <f t="shared" si="157"/>
        <v>179416.01</v>
      </c>
      <c r="H959" s="44">
        <f t="shared" si="157"/>
        <v>179416.01</v>
      </c>
      <c r="I959" s="45">
        <f t="shared" si="156"/>
        <v>100</v>
      </c>
    </row>
    <row r="960" spans="1:9" s="111" customFormat="1" ht="23.25" customHeight="1" x14ac:dyDescent="0.2">
      <c r="A960" s="42" t="s">
        <v>361</v>
      </c>
      <c r="B960" s="4" t="s">
        <v>176</v>
      </c>
      <c r="C960" s="43" t="s">
        <v>99</v>
      </c>
      <c r="D960" s="43" t="s">
        <v>78</v>
      </c>
      <c r="E960" s="46" t="s">
        <v>638</v>
      </c>
      <c r="F960" s="46" t="s">
        <v>336</v>
      </c>
      <c r="G960" s="44">
        <v>179416.01</v>
      </c>
      <c r="H960" s="45">
        <v>179416.01</v>
      </c>
      <c r="I960" s="45">
        <f t="shared" si="156"/>
        <v>100</v>
      </c>
    </row>
    <row r="961" spans="1:9" s="77" customFormat="1" ht="31.5" customHeight="1" x14ac:dyDescent="0.2">
      <c r="A961" s="42" t="s">
        <v>159</v>
      </c>
      <c r="B961" s="4" t="s">
        <v>176</v>
      </c>
      <c r="C961" s="43" t="s">
        <v>99</v>
      </c>
      <c r="D961" s="43" t="s">
        <v>78</v>
      </c>
      <c r="E961" s="46" t="s">
        <v>160</v>
      </c>
      <c r="F961" s="46" t="s">
        <v>2</v>
      </c>
      <c r="G961" s="44">
        <f>G963+G972</f>
        <v>15989284.84</v>
      </c>
      <c r="H961" s="44">
        <f>H963+H972</f>
        <v>15380505.540000001</v>
      </c>
      <c r="I961" s="45">
        <f t="shared" si="150"/>
        <v>96.192579555046578</v>
      </c>
    </row>
    <row r="962" spans="1:9" s="77" customFormat="1" ht="31.5" customHeight="1" x14ac:dyDescent="0.2">
      <c r="A962" s="72" t="s">
        <v>425</v>
      </c>
      <c r="B962" s="87" t="s">
        <v>176</v>
      </c>
      <c r="C962" s="88" t="s">
        <v>99</v>
      </c>
      <c r="D962" s="88" t="s">
        <v>78</v>
      </c>
      <c r="E962" s="67" t="s">
        <v>426</v>
      </c>
      <c r="F962" s="96" t="s">
        <v>2</v>
      </c>
      <c r="G962" s="97">
        <f>G963</f>
        <v>13909280.84</v>
      </c>
      <c r="H962" s="97">
        <f>H963</f>
        <v>13300501.540000001</v>
      </c>
      <c r="I962" s="89">
        <f t="shared" si="150"/>
        <v>95.623215125189759</v>
      </c>
    </row>
    <row r="963" spans="1:9" s="38" customFormat="1" ht="33" customHeight="1" x14ac:dyDescent="0.2">
      <c r="A963" s="42" t="s">
        <v>89</v>
      </c>
      <c r="B963" s="4" t="s">
        <v>176</v>
      </c>
      <c r="C963" s="43" t="s">
        <v>99</v>
      </c>
      <c r="D963" s="43" t="s">
        <v>78</v>
      </c>
      <c r="E963" s="46" t="s">
        <v>148</v>
      </c>
      <c r="F963" s="46" t="s">
        <v>2</v>
      </c>
      <c r="G963" s="44">
        <f>G964+G968</f>
        <v>13909280.84</v>
      </c>
      <c r="H963" s="44">
        <f>H964+H968</f>
        <v>13300501.540000001</v>
      </c>
      <c r="I963" s="45">
        <f t="shared" si="150"/>
        <v>95.623215125189759</v>
      </c>
    </row>
    <row r="964" spans="1:9" ht="62.25" customHeight="1" x14ac:dyDescent="0.2">
      <c r="A964" s="24" t="s">
        <v>195</v>
      </c>
      <c r="B964" s="25" t="s">
        <v>176</v>
      </c>
      <c r="C964" s="26" t="s">
        <v>99</v>
      </c>
      <c r="D964" s="26" t="s">
        <v>78</v>
      </c>
      <c r="E964" s="29" t="s">
        <v>148</v>
      </c>
      <c r="F964" s="29" t="s">
        <v>73</v>
      </c>
      <c r="G964" s="44">
        <f>G965</f>
        <v>13425317.68</v>
      </c>
      <c r="H964" s="44">
        <f>H965</f>
        <v>12844275.530000001</v>
      </c>
      <c r="I964" s="22">
        <f t="shared" si="150"/>
        <v>95.672041706204169</v>
      </c>
    </row>
    <row r="965" spans="1:9" ht="22.5" customHeight="1" x14ac:dyDescent="0.2">
      <c r="A965" s="24" t="s">
        <v>179</v>
      </c>
      <c r="B965" s="25" t="s">
        <v>176</v>
      </c>
      <c r="C965" s="26" t="s">
        <v>99</v>
      </c>
      <c r="D965" s="26" t="s">
        <v>78</v>
      </c>
      <c r="E965" s="29" t="s">
        <v>148</v>
      </c>
      <c r="F965" s="29" t="s">
        <v>21</v>
      </c>
      <c r="G965" s="44">
        <f>G966+G967</f>
        <v>13425317.68</v>
      </c>
      <c r="H965" s="44">
        <f>H966+H967</f>
        <v>12844275.530000001</v>
      </c>
      <c r="I965" s="22">
        <f t="shared" si="150"/>
        <v>95.672041706204169</v>
      </c>
    </row>
    <row r="966" spans="1:9" ht="22.5" customHeight="1" x14ac:dyDescent="0.2">
      <c r="A966" s="24" t="s">
        <v>355</v>
      </c>
      <c r="B966" s="25" t="s">
        <v>176</v>
      </c>
      <c r="C966" s="26" t="s">
        <v>99</v>
      </c>
      <c r="D966" s="26" t="s">
        <v>78</v>
      </c>
      <c r="E966" s="29" t="s">
        <v>148</v>
      </c>
      <c r="F966" s="29" t="s">
        <v>341</v>
      </c>
      <c r="G966" s="44">
        <v>10313622.789999999</v>
      </c>
      <c r="H966" s="45">
        <v>9868441.0700000003</v>
      </c>
      <c r="I966" s="22">
        <f t="shared" si="150"/>
        <v>95.68355631125425</v>
      </c>
    </row>
    <row r="967" spans="1:9" ht="33.75" customHeight="1" x14ac:dyDescent="0.2">
      <c r="A967" s="24" t="s">
        <v>356</v>
      </c>
      <c r="B967" s="25" t="s">
        <v>176</v>
      </c>
      <c r="C967" s="26" t="s">
        <v>99</v>
      </c>
      <c r="D967" s="26" t="s">
        <v>78</v>
      </c>
      <c r="E967" s="29" t="s">
        <v>148</v>
      </c>
      <c r="F967" s="29" t="s">
        <v>342</v>
      </c>
      <c r="G967" s="44">
        <v>3111694.89</v>
      </c>
      <c r="H967" s="45">
        <v>2975834.46</v>
      </c>
      <c r="I967" s="22">
        <f t="shared" si="150"/>
        <v>95.633876880518955</v>
      </c>
    </row>
    <row r="968" spans="1:9" ht="36" customHeight="1" x14ac:dyDescent="0.2">
      <c r="A968" s="24" t="s">
        <v>161</v>
      </c>
      <c r="B968" s="25" t="s">
        <v>176</v>
      </c>
      <c r="C968" s="26" t="s">
        <v>99</v>
      </c>
      <c r="D968" s="26" t="s">
        <v>78</v>
      </c>
      <c r="E968" s="29" t="s">
        <v>148</v>
      </c>
      <c r="F968" s="29" t="s">
        <v>80</v>
      </c>
      <c r="G968" s="44">
        <f>G969</f>
        <v>483963.16</v>
      </c>
      <c r="H968" s="44">
        <f>H969</f>
        <v>456226.01</v>
      </c>
      <c r="I968" s="22">
        <f t="shared" si="150"/>
        <v>94.268747645998516</v>
      </c>
    </row>
    <row r="969" spans="1:9" ht="32.25" customHeight="1" x14ac:dyDescent="0.2">
      <c r="A969" s="24" t="s">
        <v>81</v>
      </c>
      <c r="B969" s="25" t="s">
        <v>176</v>
      </c>
      <c r="C969" s="26" t="s">
        <v>99</v>
      </c>
      <c r="D969" s="26" t="s">
        <v>78</v>
      </c>
      <c r="E969" s="29" t="s">
        <v>148</v>
      </c>
      <c r="F969" s="29" t="s">
        <v>9</v>
      </c>
      <c r="G969" s="44">
        <f>G970</f>
        <v>483963.16</v>
      </c>
      <c r="H969" s="44">
        <f>H970</f>
        <v>456226.01</v>
      </c>
      <c r="I969" s="22">
        <f t="shared" si="150"/>
        <v>94.268747645998516</v>
      </c>
    </row>
    <row r="970" spans="1:9" ht="20.25" customHeight="1" x14ac:dyDescent="0.2">
      <c r="A970" s="24" t="s">
        <v>361</v>
      </c>
      <c r="B970" s="25" t="s">
        <v>176</v>
      </c>
      <c r="C970" s="26" t="s">
        <v>99</v>
      </c>
      <c r="D970" s="26" t="s">
        <v>78</v>
      </c>
      <c r="E970" s="29" t="s">
        <v>148</v>
      </c>
      <c r="F970" s="29" t="s">
        <v>336</v>
      </c>
      <c r="G970" s="44">
        <v>483963.16</v>
      </c>
      <c r="H970" s="45">
        <v>456226.01</v>
      </c>
      <c r="I970" s="22">
        <f t="shared" si="150"/>
        <v>94.268747645998516</v>
      </c>
    </row>
    <row r="971" spans="1:9" s="77" customFormat="1" ht="19.5" customHeight="1" x14ac:dyDescent="0.2">
      <c r="A971" s="71" t="s">
        <v>474</v>
      </c>
      <c r="B971" s="91" t="s">
        <v>176</v>
      </c>
      <c r="C971" s="92" t="s">
        <v>99</v>
      </c>
      <c r="D971" s="92" t="s">
        <v>78</v>
      </c>
      <c r="E971" s="70" t="s">
        <v>475</v>
      </c>
      <c r="F971" s="79" t="s">
        <v>2</v>
      </c>
      <c r="G971" s="97">
        <f>G972</f>
        <v>2080004</v>
      </c>
      <c r="H971" s="97">
        <f>H972</f>
        <v>2080004</v>
      </c>
      <c r="I971" s="93">
        <f t="shared" ref="I971:I992" si="158">H971/G971*100</f>
        <v>100</v>
      </c>
    </row>
    <row r="972" spans="1:9" s="38" customFormat="1" ht="19.5" customHeight="1" x14ac:dyDescent="0.2">
      <c r="A972" s="42" t="s">
        <v>172</v>
      </c>
      <c r="B972" s="4" t="s">
        <v>176</v>
      </c>
      <c r="C972" s="43" t="s">
        <v>99</v>
      </c>
      <c r="D972" s="43" t="s">
        <v>78</v>
      </c>
      <c r="E972" s="46" t="s">
        <v>173</v>
      </c>
      <c r="F972" s="46" t="s">
        <v>2</v>
      </c>
      <c r="G972" s="44">
        <f t="shared" ref="G972:H974" si="159">G973</f>
        <v>2080004</v>
      </c>
      <c r="H972" s="44">
        <f t="shared" si="159"/>
        <v>2080004</v>
      </c>
      <c r="I972" s="45">
        <f t="shared" si="158"/>
        <v>100</v>
      </c>
    </row>
    <row r="973" spans="1:9" ht="35.25" customHeight="1" x14ac:dyDescent="0.2">
      <c r="A973" s="28" t="s">
        <v>113</v>
      </c>
      <c r="B973" s="25" t="s">
        <v>176</v>
      </c>
      <c r="C973" s="26" t="s">
        <v>99</v>
      </c>
      <c r="D973" s="26" t="s">
        <v>78</v>
      </c>
      <c r="E973" s="29" t="s">
        <v>173</v>
      </c>
      <c r="F973" s="29" t="s">
        <v>90</v>
      </c>
      <c r="G973" s="44">
        <f t="shared" si="159"/>
        <v>2080004</v>
      </c>
      <c r="H973" s="44">
        <f t="shared" si="159"/>
        <v>2080004</v>
      </c>
      <c r="I973" s="22">
        <f t="shared" si="158"/>
        <v>100</v>
      </c>
    </row>
    <row r="974" spans="1:9" ht="20.25" customHeight="1" x14ac:dyDescent="0.2">
      <c r="A974" s="28" t="s">
        <v>91</v>
      </c>
      <c r="B974" s="25" t="s">
        <v>176</v>
      </c>
      <c r="C974" s="26" t="s">
        <v>99</v>
      </c>
      <c r="D974" s="26" t="s">
        <v>78</v>
      </c>
      <c r="E974" s="29" t="s">
        <v>173</v>
      </c>
      <c r="F974" s="29" t="s">
        <v>92</v>
      </c>
      <c r="G974" s="44">
        <f t="shared" si="159"/>
        <v>2080004</v>
      </c>
      <c r="H974" s="44">
        <f t="shared" si="159"/>
        <v>2080004</v>
      </c>
      <c r="I974" s="22">
        <f t="shared" si="158"/>
        <v>100</v>
      </c>
    </row>
    <row r="975" spans="1:9" ht="20.25" customHeight="1" x14ac:dyDescent="0.2">
      <c r="A975" s="28" t="s">
        <v>370</v>
      </c>
      <c r="B975" s="25" t="s">
        <v>176</v>
      </c>
      <c r="C975" s="26" t="s">
        <v>99</v>
      </c>
      <c r="D975" s="26" t="s">
        <v>78</v>
      </c>
      <c r="E975" s="29" t="s">
        <v>173</v>
      </c>
      <c r="F975" s="29" t="s">
        <v>353</v>
      </c>
      <c r="G975" s="44">
        <v>2080004</v>
      </c>
      <c r="H975" s="45">
        <v>2080004</v>
      </c>
      <c r="I975" s="22">
        <f t="shared" si="158"/>
        <v>100</v>
      </c>
    </row>
    <row r="976" spans="1:9" s="58" customFormat="1" ht="37.5" customHeight="1" x14ac:dyDescent="0.2">
      <c r="A976" s="48" t="s">
        <v>319</v>
      </c>
      <c r="B976" s="49" t="s">
        <v>177</v>
      </c>
      <c r="C976" s="50" t="s">
        <v>66</v>
      </c>
      <c r="D976" s="50" t="s">
        <v>66</v>
      </c>
      <c r="E976" s="50" t="s">
        <v>67</v>
      </c>
      <c r="F976" s="50" t="s">
        <v>2</v>
      </c>
      <c r="G976" s="59">
        <f>G977</f>
        <v>10512547.189999999</v>
      </c>
      <c r="H976" s="59">
        <f>H977</f>
        <v>9002289.9400000013</v>
      </c>
      <c r="I976" s="23">
        <f t="shared" si="158"/>
        <v>85.63376484591079</v>
      </c>
    </row>
    <row r="977" spans="1:9" ht="21" customHeight="1" x14ac:dyDescent="0.2">
      <c r="A977" s="32" t="s">
        <v>1</v>
      </c>
      <c r="B977" s="33" t="s">
        <v>177</v>
      </c>
      <c r="C977" s="34" t="s">
        <v>65</v>
      </c>
      <c r="D977" s="34" t="s">
        <v>66</v>
      </c>
      <c r="E977" s="34" t="s">
        <v>67</v>
      </c>
      <c r="F977" s="34" t="s">
        <v>2</v>
      </c>
      <c r="G977" s="59">
        <f>G978</f>
        <v>10512547.189999999</v>
      </c>
      <c r="H977" s="59">
        <f t="shared" ref="H977:I977" si="160">H978</f>
        <v>9002289.9400000013</v>
      </c>
      <c r="I977" s="59">
        <f t="shared" si="160"/>
        <v>85.63376484591079</v>
      </c>
    </row>
    <row r="978" spans="1:9" s="53" customFormat="1" ht="36.75" customHeight="1" x14ac:dyDescent="0.2">
      <c r="A978" s="48" t="s">
        <v>11</v>
      </c>
      <c r="B978" s="49" t="s">
        <v>177</v>
      </c>
      <c r="C978" s="50" t="s">
        <v>65</v>
      </c>
      <c r="D978" s="50" t="s">
        <v>82</v>
      </c>
      <c r="E978" s="50" t="s">
        <v>67</v>
      </c>
      <c r="F978" s="50" t="s">
        <v>2</v>
      </c>
      <c r="G978" s="52">
        <f t="shared" ref="G978:H979" si="161">G979</f>
        <v>10512547.189999999</v>
      </c>
      <c r="H978" s="52">
        <f t="shared" si="161"/>
        <v>9002289.9400000013</v>
      </c>
      <c r="I978" s="23">
        <f t="shared" si="158"/>
        <v>85.63376484591079</v>
      </c>
    </row>
    <row r="979" spans="1:9" s="77" customFormat="1" ht="33" customHeight="1" x14ac:dyDescent="0.2">
      <c r="A979" s="62" t="s">
        <v>4</v>
      </c>
      <c r="B979" s="4" t="s">
        <v>177</v>
      </c>
      <c r="C979" s="43" t="s">
        <v>65</v>
      </c>
      <c r="D979" s="43" t="s">
        <v>82</v>
      </c>
      <c r="E979" s="43" t="s">
        <v>69</v>
      </c>
      <c r="F979" s="43" t="s">
        <v>2</v>
      </c>
      <c r="G979" s="44">
        <f t="shared" si="161"/>
        <v>10512547.189999999</v>
      </c>
      <c r="H979" s="44">
        <f t="shared" si="161"/>
        <v>9002289.9400000013</v>
      </c>
      <c r="I979" s="45">
        <f t="shared" si="158"/>
        <v>85.63376484591079</v>
      </c>
    </row>
    <row r="980" spans="1:9" ht="32.25" customHeight="1" x14ac:dyDescent="0.2">
      <c r="A980" s="27" t="s">
        <v>70</v>
      </c>
      <c r="B980" s="25" t="s">
        <v>177</v>
      </c>
      <c r="C980" s="26" t="s">
        <v>65</v>
      </c>
      <c r="D980" s="26" t="s">
        <v>82</v>
      </c>
      <c r="E980" s="26" t="s">
        <v>71</v>
      </c>
      <c r="F980" s="26" t="s">
        <v>2</v>
      </c>
      <c r="G980" s="44">
        <f>G981</f>
        <v>10512547.189999999</v>
      </c>
      <c r="H980" s="44">
        <f>H981</f>
        <v>9002289.9400000013</v>
      </c>
      <c r="I980" s="22">
        <f t="shared" si="158"/>
        <v>85.63376484591079</v>
      </c>
    </row>
    <row r="981" spans="1:9" ht="34.5" customHeight="1" x14ac:dyDescent="0.2">
      <c r="A981" s="28" t="s">
        <v>8</v>
      </c>
      <c r="B981" s="25" t="s">
        <v>177</v>
      </c>
      <c r="C981" s="26" t="s">
        <v>65</v>
      </c>
      <c r="D981" s="26" t="s">
        <v>82</v>
      </c>
      <c r="E981" s="26" t="s">
        <v>77</v>
      </c>
      <c r="F981" s="29" t="s">
        <v>2</v>
      </c>
      <c r="G981" s="44">
        <f>G982+G986+G989</f>
        <v>10512547.189999999</v>
      </c>
      <c r="H981" s="44">
        <f>H982+H986+H989</f>
        <v>9002289.9400000013</v>
      </c>
      <c r="I981" s="22">
        <f t="shared" si="158"/>
        <v>85.63376484591079</v>
      </c>
    </row>
    <row r="982" spans="1:9" ht="51" x14ac:dyDescent="0.2">
      <c r="A982" s="24" t="s">
        <v>195</v>
      </c>
      <c r="B982" s="25" t="s">
        <v>177</v>
      </c>
      <c r="C982" s="26" t="s">
        <v>65</v>
      </c>
      <c r="D982" s="26" t="s">
        <v>82</v>
      </c>
      <c r="E982" s="26" t="s">
        <v>77</v>
      </c>
      <c r="F982" s="29" t="s">
        <v>73</v>
      </c>
      <c r="G982" s="44">
        <f>G983</f>
        <v>10477048.08</v>
      </c>
      <c r="H982" s="44">
        <f>H983</f>
        <v>8984134.6400000006</v>
      </c>
      <c r="I982" s="22">
        <f t="shared" si="158"/>
        <v>85.750629102773004</v>
      </c>
    </row>
    <row r="983" spans="1:9" ht="27" customHeight="1" x14ac:dyDescent="0.2">
      <c r="A983" s="24" t="s">
        <v>196</v>
      </c>
      <c r="B983" s="25" t="s">
        <v>177</v>
      </c>
      <c r="C983" s="26" t="s">
        <v>65</v>
      </c>
      <c r="D983" s="26" t="s">
        <v>82</v>
      </c>
      <c r="E983" s="26" t="s">
        <v>77</v>
      </c>
      <c r="F983" s="29" t="s">
        <v>6</v>
      </c>
      <c r="G983" s="44">
        <f>G984+G985</f>
        <v>10477048.08</v>
      </c>
      <c r="H983" s="44">
        <f>H984+H985</f>
        <v>8984134.6400000006</v>
      </c>
      <c r="I983" s="22">
        <f t="shared" si="158"/>
        <v>85.750629102773004</v>
      </c>
    </row>
    <row r="984" spans="1:9" ht="21" customHeight="1" x14ac:dyDescent="0.2">
      <c r="A984" s="24" t="s">
        <v>357</v>
      </c>
      <c r="B984" s="25" t="s">
        <v>177</v>
      </c>
      <c r="C984" s="26" t="s">
        <v>65</v>
      </c>
      <c r="D984" s="26" t="s">
        <v>82</v>
      </c>
      <c r="E984" s="26" t="s">
        <v>77</v>
      </c>
      <c r="F984" s="29" t="s">
        <v>331</v>
      </c>
      <c r="G984" s="44">
        <v>8046887.6500000004</v>
      </c>
      <c r="H984" s="45">
        <v>6910250.6799999997</v>
      </c>
      <c r="I984" s="22">
        <f t="shared" si="158"/>
        <v>85.87482490823642</v>
      </c>
    </row>
    <row r="985" spans="1:9" ht="44.25" customHeight="1" x14ac:dyDescent="0.2">
      <c r="A985" s="24" t="s">
        <v>359</v>
      </c>
      <c r="B985" s="25" t="s">
        <v>177</v>
      </c>
      <c r="C985" s="26" t="s">
        <v>65</v>
      </c>
      <c r="D985" s="26" t="s">
        <v>82</v>
      </c>
      <c r="E985" s="26" t="s">
        <v>77</v>
      </c>
      <c r="F985" s="29" t="s">
        <v>332</v>
      </c>
      <c r="G985" s="44">
        <v>2430160.4300000002</v>
      </c>
      <c r="H985" s="45">
        <v>2073883.96</v>
      </c>
      <c r="I985" s="22">
        <f t="shared" si="158"/>
        <v>85.339384774691595</v>
      </c>
    </row>
    <row r="986" spans="1:9" ht="30.75" customHeight="1" x14ac:dyDescent="0.2">
      <c r="A986" s="24" t="s">
        <v>161</v>
      </c>
      <c r="B986" s="25" t="s">
        <v>177</v>
      </c>
      <c r="C986" s="26" t="s">
        <v>65</v>
      </c>
      <c r="D986" s="26" t="s">
        <v>82</v>
      </c>
      <c r="E986" s="26" t="s">
        <v>77</v>
      </c>
      <c r="F986" s="29" t="s">
        <v>80</v>
      </c>
      <c r="G986" s="44">
        <f>G987</f>
        <v>33999.11</v>
      </c>
      <c r="H986" s="44">
        <f>H987</f>
        <v>18155.3</v>
      </c>
      <c r="I986" s="22">
        <f t="shared" si="158"/>
        <v>53.399338982696896</v>
      </c>
    </row>
    <row r="987" spans="1:9" ht="34.5" customHeight="1" x14ac:dyDescent="0.2">
      <c r="A987" s="24" t="s">
        <v>81</v>
      </c>
      <c r="B987" s="25" t="s">
        <v>177</v>
      </c>
      <c r="C987" s="26" t="s">
        <v>65</v>
      </c>
      <c r="D987" s="26" t="s">
        <v>82</v>
      </c>
      <c r="E987" s="26" t="s">
        <v>77</v>
      </c>
      <c r="F987" s="29" t="s">
        <v>9</v>
      </c>
      <c r="G987" s="44">
        <f>G988</f>
        <v>33999.11</v>
      </c>
      <c r="H987" s="44">
        <f>H988</f>
        <v>18155.3</v>
      </c>
      <c r="I987" s="22">
        <f t="shared" si="158"/>
        <v>53.399338982696896</v>
      </c>
    </row>
    <row r="988" spans="1:9" ht="21" customHeight="1" x14ac:dyDescent="0.2">
      <c r="A988" s="24" t="s">
        <v>361</v>
      </c>
      <c r="B988" s="25" t="s">
        <v>177</v>
      </c>
      <c r="C988" s="26" t="s">
        <v>65</v>
      </c>
      <c r="D988" s="26" t="s">
        <v>82</v>
      </c>
      <c r="E988" s="26" t="s">
        <v>77</v>
      </c>
      <c r="F988" s="29" t="s">
        <v>336</v>
      </c>
      <c r="G988" s="44">
        <v>33999.11</v>
      </c>
      <c r="H988" s="45">
        <v>18155.3</v>
      </c>
      <c r="I988" s="22">
        <f t="shared" si="158"/>
        <v>53.399338982696896</v>
      </c>
    </row>
    <row r="989" spans="1:9" ht="21" customHeight="1" x14ac:dyDescent="0.2">
      <c r="A989" s="24" t="s">
        <v>83</v>
      </c>
      <c r="B989" s="25" t="s">
        <v>177</v>
      </c>
      <c r="C989" s="26" t="s">
        <v>65</v>
      </c>
      <c r="D989" s="26" t="s">
        <v>82</v>
      </c>
      <c r="E989" s="26" t="s">
        <v>77</v>
      </c>
      <c r="F989" s="29" t="s">
        <v>84</v>
      </c>
      <c r="G989" s="44">
        <f>G990</f>
        <v>1500</v>
      </c>
      <c r="H989" s="44">
        <f>H990</f>
        <v>0</v>
      </c>
      <c r="I989" s="22">
        <f t="shared" si="158"/>
        <v>0</v>
      </c>
    </row>
    <row r="990" spans="1:9" ht="21" customHeight="1" x14ac:dyDescent="0.2">
      <c r="A990" s="24" t="s">
        <v>12</v>
      </c>
      <c r="B990" s="25" t="s">
        <v>177</v>
      </c>
      <c r="C990" s="26" t="s">
        <v>65</v>
      </c>
      <c r="D990" s="26" t="s">
        <v>82</v>
      </c>
      <c r="E990" s="26" t="s">
        <v>77</v>
      </c>
      <c r="F990" s="29" t="s">
        <v>13</v>
      </c>
      <c r="G990" s="44">
        <f>G991</f>
        <v>1500</v>
      </c>
      <c r="H990" s="44">
        <f>H991</f>
        <v>0</v>
      </c>
      <c r="I990" s="22">
        <f t="shared" si="158"/>
        <v>0</v>
      </c>
    </row>
    <row r="991" spans="1:9" ht="21" customHeight="1" x14ac:dyDescent="0.2">
      <c r="A991" s="24" t="s">
        <v>375</v>
      </c>
      <c r="B991" s="25" t="s">
        <v>177</v>
      </c>
      <c r="C991" s="26" t="s">
        <v>65</v>
      </c>
      <c r="D991" s="26" t="s">
        <v>82</v>
      </c>
      <c r="E991" s="26" t="s">
        <v>77</v>
      </c>
      <c r="F991" s="29" t="s">
        <v>340</v>
      </c>
      <c r="G991" s="44">
        <v>1500</v>
      </c>
      <c r="H991" s="45">
        <v>0</v>
      </c>
      <c r="I991" s="22">
        <f t="shared" si="158"/>
        <v>0</v>
      </c>
    </row>
    <row r="992" spans="1:9" ht="18.75" customHeight="1" x14ac:dyDescent="0.2">
      <c r="A992" s="21" t="s">
        <v>313</v>
      </c>
      <c r="B992" s="17"/>
      <c r="C992" s="18"/>
      <c r="D992" s="18"/>
      <c r="E992" s="18"/>
      <c r="F992" s="19"/>
      <c r="G992" s="20">
        <f>G976+G803+G604+G13</f>
        <v>1285069924.9299998</v>
      </c>
      <c r="H992" s="20">
        <f>H976+H803+H604+H13</f>
        <v>1247397590.3600001</v>
      </c>
      <c r="I992" s="23">
        <f t="shared" si="158"/>
        <v>97.06846033517968</v>
      </c>
    </row>
    <row r="994" ht="33" customHeight="1" x14ac:dyDescent="0.2"/>
    <row r="995" ht="31.5" customHeight="1" x14ac:dyDescent="0.2"/>
    <row r="998" ht="32.25" customHeight="1" x14ac:dyDescent="0.2"/>
    <row r="1004" ht="29.25" customHeight="1" x14ac:dyDescent="0.2"/>
    <row r="1011" ht="27" customHeight="1" x14ac:dyDescent="0.2"/>
    <row r="1019" ht="16.5" customHeight="1" x14ac:dyDescent="0.2"/>
    <row r="1020" ht="39" customHeight="1" x14ac:dyDescent="0.2"/>
    <row r="1022" ht="29.25" customHeight="1" x14ac:dyDescent="0.2"/>
    <row r="1024" ht="15" customHeight="1" x14ac:dyDescent="0.2"/>
    <row r="1026" ht="27.75" customHeight="1" x14ac:dyDescent="0.2"/>
  </sheetData>
  <autoFilter ref="A11:I992"/>
  <mergeCells count="5">
    <mergeCell ref="F3:H3"/>
    <mergeCell ref="F4:H4"/>
    <mergeCell ref="F5:H5"/>
    <mergeCell ref="A9:G9"/>
    <mergeCell ref="A8:I8"/>
  </mergeCells>
  <pageMargins left="0.9055118110236221" right="0.11811023622047245" top="0.74803149606299213" bottom="0.74803149606299213" header="0.31496062992125984" footer="0.31496062992125984"/>
  <pageSetup paperSize="9" scale="58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2024-02-16T00:13:24Z</cp:lastPrinted>
  <dcterms:created xsi:type="dcterms:W3CDTF">2019-06-18T02:48:46Z</dcterms:created>
  <dcterms:modified xsi:type="dcterms:W3CDTF">2025-05-15T07:27:41Z</dcterms:modified>
</cp:coreProperties>
</file>